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050" activeTab="2"/>
  </bookViews>
  <sheets>
    <sheet name="Приложение №6" sheetId="2" r:id="rId1"/>
    <sheet name="Приложение№6а" sheetId="6" r:id="rId2"/>
    <sheet name="Приложение №6в" sheetId="9" r:id="rId3"/>
  </sheets>
  <definedNames>
    <definedName name="_xlnm.Print_Area" localSheetId="0">'Приложение №6'!$A$2:$G$119</definedName>
    <definedName name="_xlnm.Print_Area" localSheetId="2">'Приложение №6в'!$A$1:$G$78</definedName>
    <definedName name="_xlnm.Print_Area" localSheetId="1">Приложение№6а!$A$2:$G$92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9"/>
  <c r="F40"/>
  <c r="E85" i="6" l="1"/>
  <c r="E46"/>
  <c r="E74"/>
  <c r="E78" s="1"/>
  <c r="E89" i="2"/>
  <c r="F64" l="1"/>
  <c r="G64"/>
  <c r="E64"/>
  <c r="F68" i="6"/>
  <c r="F36" i="9"/>
  <c r="F57"/>
  <c r="F33"/>
  <c r="F31"/>
  <c r="F17"/>
  <c r="F118" i="2" l="1"/>
  <c r="G118"/>
  <c r="E118"/>
  <c r="F115"/>
  <c r="G115"/>
  <c r="E115"/>
  <c r="F112"/>
  <c r="G112"/>
  <c r="E112"/>
  <c r="F109"/>
  <c r="G109"/>
  <c r="E109"/>
  <c r="F98"/>
  <c r="F101" s="1"/>
  <c r="G98"/>
  <c r="G101" s="1"/>
  <c r="E98"/>
  <c r="E101" s="1"/>
  <c r="F89"/>
  <c r="G89"/>
  <c r="F83"/>
  <c r="G83"/>
  <c r="E83"/>
  <c r="F79"/>
  <c r="G79"/>
  <c r="E79"/>
  <c r="F77"/>
  <c r="G77"/>
  <c r="E77"/>
  <c r="F75"/>
  <c r="G75"/>
  <c r="E75"/>
  <c r="F69"/>
  <c r="G69"/>
  <c r="E69"/>
  <c r="F58"/>
  <c r="G58"/>
  <c r="E58"/>
  <c r="F53"/>
  <c r="G53"/>
  <c r="E53"/>
  <c r="F45"/>
  <c r="G45"/>
  <c r="E45"/>
  <c r="F41"/>
  <c r="G41"/>
  <c r="E41"/>
  <c r="F33"/>
  <c r="G33"/>
  <c r="F38"/>
  <c r="G38"/>
  <c r="E38"/>
  <c r="E33"/>
  <c r="F28"/>
  <c r="G28"/>
  <c r="E28"/>
  <c r="F22"/>
  <c r="G22"/>
  <c r="E22"/>
  <c r="F20"/>
  <c r="G20"/>
  <c r="E20"/>
  <c r="F88" i="6"/>
  <c r="G88"/>
  <c r="E88"/>
  <c r="F85"/>
  <c r="G85"/>
  <c r="F78"/>
  <c r="F74"/>
  <c r="G74"/>
  <c r="G68"/>
  <c r="E68"/>
  <c r="F62"/>
  <c r="G62"/>
  <c r="G78" s="1"/>
  <c r="E62"/>
  <c r="F57"/>
  <c r="G57"/>
  <c r="E57"/>
  <c r="F52"/>
  <c r="G52"/>
  <c r="E52"/>
  <c r="E92" s="1"/>
  <c r="F49"/>
  <c r="G49"/>
  <c r="E49"/>
  <c r="F46"/>
  <c r="G46"/>
  <c r="F77" i="9"/>
  <c r="F73"/>
  <c r="F70"/>
  <c r="F16" s="1"/>
  <c r="F65"/>
  <c r="F64"/>
  <c r="G92" i="6" l="1"/>
  <c r="F92"/>
  <c r="G42" i="2"/>
  <c r="G90"/>
  <c r="F42"/>
  <c r="F90"/>
  <c r="E90"/>
  <c r="E42"/>
  <c r="E119" s="1"/>
  <c r="F119" l="1"/>
  <c r="G119"/>
</calcChain>
</file>

<file path=xl/sharedStrings.xml><?xml version="1.0" encoding="utf-8"?>
<sst xmlns="http://schemas.openxmlformats.org/spreadsheetml/2006/main" count="709" uniqueCount="229">
  <si>
    <t xml:space="preserve">                                                                                      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</si>
  <si>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</si>
  <si>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       «О районном бюджете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</si>
  <si>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на 2023 год и на плановый период 2024-2025 годы.</t>
  </si>
  <si>
    <t xml:space="preserve">Итого </t>
  </si>
  <si>
    <r>
      <t xml:space="preserve">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</t>
    </r>
  </si>
  <si>
    <r>
      <t xml:space="preserve">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Приложение № 6                                                                                                                                                                                            </t>
    </r>
  </si>
  <si>
    <r>
      <t xml:space="preserve">                                                                                                                                                                                           ___________________Алиев Р.И.    </t>
    </r>
    <r>
      <rPr>
        <b/>
        <sz val="14"/>
        <color theme="1"/>
        <rFont val="Times New Roman"/>
        <family val="1"/>
        <charset val="204"/>
      </rPr>
      <t xml:space="preserve">    </t>
    </r>
  </si>
  <si>
    <t>Р А С П Р Е Д Е Л Е Н И Е</t>
  </si>
  <si>
    <t xml:space="preserve">                                           расходной части бюджета муниципального образования «Тляратинский район»</t>
  </si>
  <si>
    <t xml:space="preserve">                                                                   (тыс. рублей)</t>
  </si>
  <si>
    <t>Наименование  показателя</t>
  </si>
  <si>
    <t>Разд</t>
  </si>
  <si>
    <t>Под разд</t>
  </si>
  <si>
    <t>Целевая статья</t>
  </si>
  <si>
    <t>Общегосударственные вопросы</t>
  </si>
  <si>
    <t xml:space="preserve">Глава муниципального района </t>
  </si>
  <si>
    <t>Собрание депутатов муниципального района</t>
  </si>
  <si>
    <t>Функционирование местных администраций</t>
  </si>
  <si>
    <t>Аппарат  администрации муниципального района</t>
  </si>
  <si>
    <t>Организации деятельности  административных комиссий</t>
  </si>
  <si>
    <t>Административные комиссии по делам несовершеннолетних</t>
  </si>
  <si>
    <t>Составление списков присаженных</t>
  </si>
  <si>
    <t>Обеспечение деятельности  финансовых органов</t>
  </si>
  <si>
    <t>Контрольно-счетная палата</t>
  </si>
  <si>
    <t>Резервный фонд</t>
  </si>
  <si>
    <t xml:space="preserve">Оказание финансовой поддержки </t>
  </si>
  <si>
    <t>Перепись населения</t>
  </si>
  <si>
    <t xml:space="preserve">    </t>
  </si>
  <si>
    <t>Содержание архива</t>
  </si>
  <si>
    <t>Всего государственное управление</t>
  </si>
  <si>
    <t>Мобилизационная и вневойсковая подготовка</t>
  </si>
  <si>
    <t>Содержание военно – учетных столов</t>
  </si>
  <si>
    <t xml:space="preserve">Всего мобилизационная и вневойсковая подготовка </t>
  </si>
  <si>
    <t>Национальная безопасность</t>
  </si>
  <si>
    <t>Программа анти- террор</t>
  </si>
  <si>
    <t xml:space="preserve">Единая диспетчерская служба </t>
  </si>
  <si>
    <t>Противодействия против преступности в районе</t>
  </si>
  <si>
    <t>Безопасность дорожного движения</t>
  </si>
  <si>
    <t>Противодействие коррупции</t>
  </si>
  <si>
    <t>Народные дружинники</t>
  </si>
  <si>
    <t>Всего национальная безопасность</t>
  </si>
  <si>
    <t>Национальная экономика</t>
  </si>
  <si>
    <t>Сельское хозяйство</t>
  </si>
  <si>
    <t>Дорожное хозяйство</t>
  </si>
  <si>
    <t>Всего национальная экономика</t>
  </si>
  <si>
    <t>Жилищно – коммунальное хозяйство</t>
  </si>
  <si>
    <t>ЖКХ</t>
  </si>
  <si>
    <t>Современная городская среда</t>
  </si>
  <si>
    <t>46001R5550</t>
  </si>
  <si>
    <t>В том числе софинансирование</t>
  </si>
  <si>
    <t xml:space="preserve">Всего жилищное – коммунальное хозяйство </t>
  </si>
  <si>
    <t xml:space="preserve">Образование </t>
  </si>
  <si>
    <t xml:space="preserve">Дошкольное образование </t>
  </si>
  <si>
    <t>Детские дошкольные учреждения (Госстандарт)</t>
  </si>
  <si>
    <t>Детские дошкольные учреждения (дотация)</t>
  </si>
  <si>
    <t>Общее образование</t>
  </si>
  <si>
    <t>Общеобразовательные школы (Госстандарт)</t>
  </si>
  <si>
    <t>Общеобразовательные школы (дотация)</t>
  </si>
  <si>
    <t xml:space="preserve">Классное руководство, горячее питание </t>
  </si>
  <si>
    <t>О7</t>
  </si>
  <si>
    <t>О2</t>
  </si>
  <si>
    <t>Итого 0702</t>
  </si>
  <si>
    <t>Внешкольные учреждения образования</t>
  </si>
  <si>
    <t>Итого 0703</t>
  </si>
  <si>
    <t>Повышение квалификации</t>
  </si>
  <si>
    <t>Итого 0705</t>
  </si>
  <si>
    <t>Молодежная политика и оздоровление детей</t>
  </si>
  <si>
    <t>Многофункциональный молодежный центр</t>
  </si>
  <si>
    <t>Мероприятие в области молодежной политики</t>
  </si>
  <si>
    <t>Другие вопросы в области образования</t>
  </si>
  <si>
    <t>Содержание аппарата  Управления образования</t>
  </si>
  <si>
    <t>Комиссия по опеке</t>
  </si>
  <si>
    <t>Прочее образование</t>
  </si>
  <si>
    <t>Итого 0709</t>
  </si>
  <si>
    <t>Всего по образованию</t>
  </si>
  <si>
    <t xml:space="preserve">Культура, кинематография </t>
  </si>
  <si>
    <t xml:space="preserve">Культура </t>
  </si>
  <si>
    <t>Центр традиционной культуры народов России</t>
  </si>
  <si>
    <t>Библиотеки</t>
  </si>
  <si>
    <t>Ансамбль</t>
  </si>
  <si>
    <t xml:space="preserve">Компенсация для книжного фонда для библиотек </t>
  </si>
  <si>
    <t>Софинансирование Центра культуры</t>
  </si>
  <si>
    <t>Другие вопросы в области культуры</t>
  </si>
  <si>
    <t xml:space="preserve">Всего культура, кинематография </t>
  </si>
  <si>
    <t>Социальная политика</t>
  </si>
  <si>
    <t>Единовременное пособие</t>
  </si>
  <si>
    <t>На приобретение жилье афганцам</t>
  </si>
  <si>
    <t>Обеспечение жильем детей сирот</t>
  </si>
  <si>
    <t>22500R0820</t>
  </si>
  <si>
    <t>Пособие на детей сирот</t>
  </si>
  <si>
    <t>Компенсация части родительской платы</t>
  </si>
  <si>
    <t>Всего социальная политика</t>
  </si>
  <si>
    <t>Физическая культура</t>
  </si>
  <si>
    <t>Мероприятия по спорту</t>
  </si>
  <si>
    <t>Всего физическая культура и спорт</t>
  </si>
  <si>
    <t>Средства массовой информации</t>
  </si>
  <si>
    <t xml:space="preserve">Редакция </t>
  </si>
  <si>
    <t>Всего средства массовой информации</t>
  </si>
  <si>
    <t>Погашение бюджетного кредита</t>
  </si>
  <si>
    <t>Дотации на выравнивание бюджетной обеспеченности</t>
  </si>
  <si>
    <t>Всего межбюджетные трансферты</t>
  </si>
  <si>
    <t>Всего расходы муниципального бюджета</t>
  </si>
  <si>
    <t xml:space="preserve"> на 2023год, по разделам, подразделам, целевым статьям, видам расходов</t>
  </si>
  <si>
    <r>
      <t xml:space="preserve"> функциональной классификации и  на плановый период 2024-2025 годов</t>
    </r>
    <r>
      <rPr>
        <sz val="14"/>
        <color theme="1"/>
        <rFont val="Times New Roman"/>
        <family val="1"/>
        <charset val="204"/>
      </rPr>
      <t xml:space="preserve">. </t>
    </r>
  </si>
  <si>
    <t>На поддержку дорожной деятельности</t>
  </si>
  <si>
    <t>Приложение № 6а</t>
  </si>
  <si>
    <t>к решению Собрания депутатов</t>
  </si>
  <si>
    <t>Администрация муниципального образования</t>
  </si>
  <si>
    <t>Административные комиссии по делам несоверш-летних</t>
  </si>
  <si>
    <t>Программа анти-террор</t>
  </si>
  <si>
    <t>Анти преступность</t>
  </si>
  <si>
    <t>Анти коррупционность</t>
  </si>
  <si>
    <t>Со финансирование фонд (для распределения)</t>
  </si>
  <si>
    <t>Обслуживание муниципального долга</t>
  </si>
  <si>
    <t>Погашение кредита</t>
  </si>
  <si>
    <t>Всего администрация</t>
  </si>
  <si>
    <t>Управление сельского хозяйства</t>
  </si>
  <si>
    <t xml:space="preserve">Сельское хозяйство </t>
  </si>
  <si>
    <t>Всего управление сельского хозяйства</t>
  </si>
  <si>
    <t>УЖКХ</t>
  </si>
  <si>
    <t>Всего УЖКХ</t>
  </si>
  <si>
    <t>Финансирование поселений (дотация)</t>
  </si>
  <si>
    <t>Финансирование поселений (субвенция)</t>
  </si>
  <si>
    <t>Всего финансовое управление</t>
  </si>
  <si>
    <t xml:space="preserve">Учреждения дошкольного образования </t>
  </si>
  <si>
    <t xml:space="preserve"> Школы общего образования</t>
  </si>
  <si>
    <t>Классное руководство, горячее питание</t>
  </si>
  <si>
    <t>Учреждения внешкольного образования</t>
  </si>
  <si>
    <t>ДЮСШ</t>
  </si>
  <si>
    <t>ДШИ</t>
  </si>
  <si>
    <t>ДДТ</t>
  </si>
  <si>
    <t>Аппарат управления образования</t>
  </si>
  <si>
    <t xml:space="preserve">УМКДЦ культура </t>
  </si>
  <si>
    <t>Итого УМКДЦ</t>
  </si>
  <si>
    <t>Средства массовой информации Редакция</t>
  </si>
  <si>
    <t>Всего средства массовой информации редакции</t>
  </si>
  <si>
    <t xml:space="preserve">                                           расходной части бюджета муниципального образования «Тляратинский район» на 2023 год,</t>
  </si>
  <si>
    <r>
      <t xml:space="preserve"> по ведомственной структуре (получателям бюджетных средств) и  на плановый период 2024-2025 годов</t>
    </r>
    <r>
      <rPr>
        <sz val="13"/>
        <color theme="1"/>
        <rFont val="Times New Roman"/>
        <family val="1"/>
        <charset val="204"/>
      </rPr>
      <t>.</t>
    </r>
  </si>
  <si>
    <r>
      <t xml:space="preserve">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(тыс. рублей)</t>
    </r>
  </si>
  <si>
    <t>Образование</t>
  </si>
  <si>
    <t xml:space="preserve">                                               Приложение № 6в</t>
  </si>
  <si>
    <t xml:space="preserve">                               к решению сессии районного собрания </t>
  </si>
  <si>
    <t xml:space="preserve">                                                 Тляратинского района</t>
  </si>
  <si>
    <t xml:space="preserve">Распределение бюджетных ассигнований на 2023 год </t>
  </si>
  <si>
    <t xml:space="preserve">по разделам и подразделам, целевым статьям и видам расходов </t>
  </si>
  <si>
    <t xml:space="preserve">классификации расходов бюджета Тляратинского района. </t>
  </si>
  <si>
    <t xml:space="preserve"> (тыс. рублей)</t>
  </si>
  <si>
    <t>Наименование</t>
  </si>
  <si>
    <t>Рз</t>
  </si>
  <si>
    <t>ПР</t>
  </si>
  <si>
    <t>ЦСР</t>
  </si>
  <si>
    <t>ВР</t>
  </si>
  <si>
    <t>Сумма</t>
  </si>
  <si>
    <t>В С Е Г О</t>
  </si>
  <si>
    <t>Функционирование высшего должностного лица МР</t>
  </si>
  <si>
    <t>Депутаты (члены) законодательного  органа</t>
  </si>
  <si>
    <t xml:space="preserve">Функционирование высших исполнительных органов  местных администраций </t>
  </si>
  <si>
    <t>Осуществление переданных государственных полномочий  по образованию и осуществлению деятельности административных комиссий</t>
  </si>
  <si>
    <t>Осуществление переданных государственных полномочий по образованию и осуществлению деятельности комиссий по делам несовершенно-летних и защите их прав</t>
  </si>
  <si>
    <t xml:space="preserve">Руководитель контрольно-счетной палаты </t>
  </si>
  <si>
    <t>Выборы</t>
  </si>
  <si>
    <t>Резервные фонды</t>
  </si>
  <si>
    <t xml:space="preserve">Архивные </t>
  </si>
  <si>
    <t>Национальная оборона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</si>
  <si>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</si>
  <si>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</si>
  <si>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</si>
  <si>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Реализация программ анти-террор, борьба с  преступностью, безопасное дорожное движение и народные дружинники, в районе и против коррупции.</t>
  </si>
  <si>
    <t>Национальная  экономика</t>
  </si>
  <si>
    <t>УСХ</t>
  </si>
  <si>
    <t>Дорожный фонд</t>
  </si>
  <si>
    <t>Жилищно-коммунальное хозяйство</t>
  </si>
  <si>
    <t>Прочие мероприятия по благоустройству городских округов и поселений в т.ч.</t>
  </si>
  <si>
    <t>Со финансирование фонд</t>
  </si>
  <si>
    <t>Дошкольное образование</t>
  </si>
  <si>
    <t>Общее образование школы</t>
  </si>
  <si>
    <t>Учреждения по внешкольной работе с детьми</t>
  </si>
  <si>
    <t>Фонд со финансирования- горячее питание</t>
  </si>
  <si>
    <t>Переподготовка и повышение квалификации</t>
  </si>
  <si>
    <t>Руководство и управление  органов местного самоуправления</t>
  </si>
  <si>
    <t>Осуществление деятельности по  опеке и попечительству</t>
  </si>
  <si>
    <t xml:space="preserve">Культура и кинематография </t>
  </si>
  <si>
    <t>Дворцы и дома культуры, другие учреждения культуры и средств массовой информации</t>
  </si>
  <si>
    <t xml:space="preserve">КСК </t>
  </si>
  <si>
    <t xml:space="preserve">ФК и спорт </t>
  </si>
  <si>
    <t>Приобретение жилья ветеранам Афганской войны</t>
  </si>
  <si>
    <t xml:space="preserve">Выплата единовременного пособия при всех формах устройства детей, </t>
  </si>
  <si>
    <t xml:space="preserve">Обеспечение жилыми помещениями детей-сирот, </t>
  </si>
  <si>
    <t>Выплаты семьям опекунов на содержание подопечных детей</t>
  </si>
  <si>
    <t xml:space="preserve">Средства массовой информации </t>
  </si>
  <si>
    <t>Пресс-центр</t>
  </si>
  <si>
    <t>Редакция местной газеты</t>
  </si>
  <si>
    <t>Обслуживание государственного и муниципального долга</t>
  </si>
  <si>
    <t>Возврат бюджетного кредита</t>
  </si>
  <si>
    <t xml:space="preserve">Процентные платежи по государственному долгу субъекта Российской Федерации </t>
  </si>
  <si>
    <t xml:space="preserve">Межбюджетные трансферты </t>
  </si>
  <si>
    <t xml:space="preserve">Выравнивание бюджетной обеспеченности поселений  </t>
  </si>
  <si>
    <t>О1</t>
  </si>
  <si>
    <t>О0</t>
  </si>
  <si>
    <t>ОООООООО0</t>
  </si>
  <si>
    <t>О3</t>
  </si>
  <si>
    <t>О4</t>
  </si>
  <si>
    <t>О5</t>
  </si>
  <si>
    <t>О6</t>
  </si>
  <si>
    <t>О9</t>
  </si>
  <si>
    <t>ОО</t>
  </si>
  <si>
    <t>О8</t>
  </si>
  <si>
    <t>ООООООООО</t>
  </si>
  <si>
    <t>О11</t>
  </si>
  <si>
    <t>О13</t>
  </si>
  <si>
    <t>ОО1</t>
  </si>
  <si>
    <t>ОО9</t>
  </si>
  <si>
    <t>ООО</t>
  </si>
  <si>
    <t>Модернизация школьной системы</t>
  </si>
  <si>
    <t>19202R7500</t>
  </si>
  <si>
    <t>Современая городская среда</t>
  </si>
  <si>
    <t>460F255550</t>
  </si>
  <si>
    <t xml:space="preserve"> управление администрации </t>
  </si>
  <si>
    <t xml:space="preserve"> На антитеррорестические мероприятия</t>
  </si>
  <si>
    <t>Центрагизованное завоз угля уч. Образования</t>
  </si>
  <si>
    <t xml:space="preserve">Управление  </t>
  </si>
  <si>
    <t xml:space="preserve">Управление </t>
  </si>
  <si>
    <t>Управление финансов</t>
  </si>
  <si>
    <t>Централизованные средства на уголь</t>
  </si>
  <si>
    <t>Средства на анти террор по образов.</t>
  </si>
  <si>
    <t xml:space="preserve">                                               От 27 декабря 2022 года №1_                                </t>
  </si>
  <si>
    <t xml:space="preserve">                                                        ___________________Алиев Р.И.     </t>
  </si>
  <si>
    <t xml:space="preserve">                                                                                                                                                                                            От 27 декабря 2022 г. №1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</si>
</sst>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404040"/>
      <name val="Times New Roman"/>
      <family val="1"/>
      <charset val="204"/>
    </font>
    <font>
      <sz val="14"/>
      <color rgb="FF40404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9"/>
  <sheetViews>
    <sheetView workbookViewId="0">
      <selection activeCell="A2" sqref="A2:G119"/>
    </sheetView>
  </sheetViews>
  <sheetFormatPr defaultRowHeight="15"/>
  <cols>
    <col min="1" max="1" width="51.42578125" customWidth="1"/>
    <col min="2" max="2" width="7" customWidth="1"/>
    <col min="3" max="3" width="8.140625" customWidth="1"/>
    <col min="4" max="4" width="20.5703125" customWidth="1"/>
    <col min="5" max="5" width="11.140625" customWidth="1"/>
    <col min="6" max="6" width="11" customWidth="1"/>
    <col min="7" max="7" width="11.28515625" customWidth="1"/>
  </cols>
  <sheetData>
    <row r="1" spans="1:15" ht="18.75">
      <c r="A1" s="3" t="s">
        <v>5</v>
      </c>
    </row>
    <row r="2" spans="1:15" ht="18.75">
      <c r="A2" s="57" t="s">
        <v>6</v>
      </c>
      <c r="B2" s="57"/>
      <c r="C2" s="57"/>
      <c r="D2" s="57"/>
      <c r="E2" s="57"/>
      <c r="F2" s="57"/>
      <c r="G2" s="57"/>
    </row>
    <row r="3" spans="1:15">
      <c r="A3" s="53" t="s">
        <v>0</v>
      </c>
      <c r="B3" s="53"/>
      <c r="C3" s="53"/>
      <c r="D3" s="53"/>
      <c r="E3" s="53"/>
      <c r="F3" s="53"/>
      <c r="G3" s="53"/>
      <c r="H3" s="2"/>
      <c r="I3" s="2"/>
      <c r="J3" s="2"/>
      <c r="K3" s="2"/>
      <c r="L3" s="2"/>
      <c r="M3" s="2"/>
    </row>
    <row r="4" spans="1:15">
      <c r="A4" s="52" t="s">
        <v>1</v>
      </c>
      <c r="B4" s="52"/>
      <c r="C4" s="52"/>
      <c r="D4" s="52"/>
      <c r="E4" s="52"/>
      <c r="F4" s="52"/>
      <c r="G4" s="52"/>
    </row>
    <row r="5" spans="1:15">
      <c r="A5" s="53" t="s">
        <v>2</v>
      </c>
      <c r="B5" s="53"/>
      <c r="C5" s="53"/>
      <c r="D5" s="53"/>
      <c r="E5" s="53"/>
      <c r="F5" s="53"/>
      <c r="G5" s="53"/>
    </row>
    <row r="6" spans="1:15">
      <c r="A6" s="53" t="s">
        <v>3</v>
      </c>
      <c r="B6" s="53"/>
      <c r="C6" s="53"/>
      <c r="D6" s="53"/>
      <c r="E6" s="53"/>
      <c r="F6" s="53"/>
      <c r="G6" s="53"/>
    </row>
    <row r="7" spans="1:15">
      <c r="A7" s="52" t="s">
        <v>228</v>
      </c>
      <c r="B7" s="52"/>
      <c r="C7" s="52"/>
      <c r="D7" s="52"/>
      <c r="E7" s="52"/>
      <c r="F7" s="52"/>
      <c r="G7" s="52"/>
    </row>
    <row r="8" spans="1:15" ht="18.75">
      <c r="A8" s="52" t="s">
        <v>7</v>
      </c>
      <c r="B8" s="52"/>
      <c r="C8" s="52"/>
      <c r="D8" s="52"/>
      <c r="E8" s="52"/>
      <c r="F8" s="52"/>
      <c r="G8" s="52"/>
    </row>
    <row r="9" spans="1:15">
      <c r="A9" s="1"/>
      <c r="B9" s="1"/>
      <c r="C9" s="1"/>
      <c r="D9" s="1"/>
      <c r="E9" s="1"/>
      <c r="F9" s="1"/>
      <c r="G9" s="1"/>
    </row>
    <row r="10" spans="1:15">
      <c r="A10" s="1"/>
      <c r="B10" s="1"/>
      <c r="C10" s="1"/>
      <c r="D10" s="1"/>
      <c r="E10" s="1"/>
      <c r="F10" s="1"/>
      <c r="G10" s="1"/>
    </row>
    <row r="11" spans="1:15">
      <c r="A11" s="1"/>
      <c r="B11" s="1"/>
      <c r="C11" s="1"/>
      <c r="D11" s="1"/>
      <c r="E11" s="1"/>
      <c r="F11" s="1"/>
      <c r="G11" s="1"/>
    </row>
    <row r="12" spans="1:15" ht="16.5">
      <c r="A12" s="59" t="s">
        <v>8</v>
      </c>
      <c r="B12" s="59"/>
      <c r="C12" s="59"/>
      <c r="D12" s="59"/>
      <c r="E12" s="59"/>
      <c r="F12" s="59"/>
      <c r="G12" s="59"/>
    </row>
    <row r="13" spans="1:15" ht="18.75">
      <c r="A13" s="60" t="s">
        <v>9</v>
      </c>
      <c r="B13" s="60"/>
      <c r="C13" s="60"/>
      <c r="D13" s="60"/>
      <c r="E13" s="60"/>
      <c r="F13" s="60"/>
      <c r="G13" s="60"/>
    </row>
    <row r="14" spans="1:15" ht="18.75">
      <c r="A14" s="56" t="s">
        <v>103</v>
      </c>
      <c r="B14" s="56"/>
      <c r="C14" s="56"/>
      <c r="D14" s="56"/>
      <c r="E14" s="56"/>
      <c r="F14" s="56"/>
      <c r="G14" s="56"/>
    </row>
    <row r="15" spans="1:15" ht="18.75">
      <c r="A15" s="61" t="s">
        <v>104</v>
      </c>
      <c r="B15" s="61"/>
      <c r="C15" s="61"/>
      <c r="D15" s="61"/>
      <c r="E15" s="61"/>
      <c r="F15" s="61"/>
      <c r="G15" s="61"/>
    </row>
    <row r="16" spans="1:15" ht="15.75" customHeight="1" thickBot="1">
      <c r="A16" s="58" t="s">
        <v>10</v>
      </c>
      <c r="B16" s="58"/>
      <c r="C16" s="58"/>
      <c r="D16" s="58"/>
      <c r="E16" s="58"/>
      <c r="F16" s="58"/>
      <c r="G16" s="58"/>
      <c r="H16" s="33"/>
      <c r="I16" s="33"/>
      <c r="J16" s="33"/>
      <c r="K16" s="33"/>
      <c r="L16" s="33"/>
      <c r="M16" s="33"/>
      <c r="N16" s="33"/>
      <c r="O16" s="33"/>
    </row>
    <row r="17" spans="1:7" ht="32.25" thickBot="1">
      <c r="A17" s="6" t="s">
        <v>11</v>
      </c>
      <c r="B17" s="7" t="s">
        <v>12</v>
      </c>
      <c r="C17" s="7" t="s">
        <v>13</v>
      </c>
      <c r="D17" s="7" t="s">
        <v>14</v>
      </c>
      <c r="E17" s="7">
        <v>2023</v>
      </c>
      <c r="F17" s="7">
        <v>2024</v>
      </c>
      <c r="G17" s="7">
        <v>2025</v>
      </c>
    </row>
    <row r="18" spans="1:7" ht="16.5" thickBot="1">
      <c r="A18" s="8" t="s">
        <v>15</v>
      </c>
      <c r="B18" s="5"/>
      <c r="C18" s="5"/>
      <c r="D18" s="5"/>
      <c r="E18" s="5"/>
      <c r="F18" s="5"/>
      <c r="G18" s="5"/>
    </row>
    <row r="19" spans="1:7" ht="19.5" thickBot="1">
      <c r="A19" s="9" t="s">
        <v>16</v>
      </c>
      <c r="B19" s="10" t="s">
        <v>198</v>
      </c>
      <c r="C19" s="10" t="s">
        <v>61</v>
      </c>
      <c r="D19" s="10">
        <v>9990020600</v>
      </c>
      <c r="E19" s="10">
        <v>1752</v>
      </c>
      <c r="F19" s="10">
        <v>1752</v>
      </c>
      <c r="G19" s="10">
        <v>1752</v>
      </c>
    </row>
    <row r="20" spans="1:7" ht="19.5" thickBot="1">
      <c r="A20" s="8" t="s">
        <v>4</v>
      </c>
      <c r="B20" s="10" t="s">
        <v>198</v>
      </c>
      <c r="C20" s="11" t="s">
        <v>61</v>
      </c>
      <c r="D20" s="11">
        <v>9990020600</v>
      </c>
      <c r="E20" s="11">
        <f>SUM(E19)</f>
        <v>1752</v>
      </c>
      <c r="F20" s="11">
        <f t="shared" ref="F20:G20" si="0">SUM(F19)</f>
        <v>1752</v>
      </c>
      <c r="G20" s="11">
        <f t="shared" si="0"/>
        <v>1752</v>
      </c>
    </row>
    <row r="21" spans="1:7" ht="19.5" thickBot="1">
      <c r="A21" s="12" t="s">
        <v>17</v>
      </c>
      <c r="B21" s="10" t="s">
        <v>198</v>
      </c>
      <c r="C21" s="10" t="s">
        <v>201</v>
      </c>
      <c r="D21" s="10">
        <v>9990021200</v>
      </c>
      <c r="E21" s="10">
        <v>2967</v>
      </c>
      <c r="F21" s="10">
        <v>2967</v>
      </c>
      <c r="G21" s="10">
        <v>2967</v>
      </c>
    </row>
    <row r="22" spans="1:7" ht="19.5" thickBot="1">
      <c r="A22" s="13" t="s">
        <v>4</v>
      </c>
      <c r="B22" s="10" t="s">
        <v>198</v>
      </c>
      <c r="C22" s="11" t="s">
        <v>201</v>
      </c>
      <c r="D22" s="11">
        <v>9990021200</v>
      </c>
      <c r="E22" s="11">
        <f>SUM(E21)</f>
        <v>2967</v>
      </c>
      <c r="F22" s="11">
        <f t="shared" ref="F22:G22" si="1">SUM(F21)</f>
        <v>2967</v>
      </c>
      <c r="G22" s="11">
        <f t="shared" si="1"/>
        <v>2967</v>
      </c>
    </row>
    <row r="23" spans="1:7" ht="33.75" thickBot="1">
      <c r="A23" s="13" t="s">
        <v>18</v>
      </c>
      <c r="B23" s="11"/>
      <c r="C23" s="11"/>
      <c r="D23" s="11"/>
      <c r="E23" s="11"/>
      <c r="F23" s="11"/>
      <c r="G23" s="11"/>
    </row>
    <row r="24" spans="1:7" ht="19.5" thickBot="1">
      <c r="A24" s="12" t="s">
        <v>19</v>
      </c>
      <c r="B24" s="10" t="s">
        <v>198</v>
      </c>
      <c r="C24" s="10" t="s">
        <v>202</v>
      </c>
      <c r="D24" s="10">
        <v>9990020400</v>
      </c>
      <c r="E24" s="10">
        <v>15791</v>
      </c>
      <c r="F24" s="10">
        <v>16238</v>
      </c>
      <c r="G24" s="10">
        <v>16217.3</v>
      </c>
    </row>
    <row r="25" spans="1:7" ht="33.75" thickBot="1">
      <c r="A25" s="12" t="s">
        <v>20</v>
      </c>
      <c r="B25" s="10" t="s">
        <v>198</v>
      </c>
      <c r="C25" s="10" t="s">
        <v>202</v>
      </c>
      <c r="D25" s="10">
        <v>9980077710</v>
      </c>
      <c r="E25" s="10">
        <v>441</v>
      </c>
      <c r="F25" s="10">
        <v>463</v>
      </c>
      <c r="G25" s="10">
        <v>480</v>
      </c>
    </row>
    <row r="26" spans="1:7" ht="33.75" thickBot="1">
      <c r="A26" s="12" t="s">
        <v>21</v>
      </c>
      <c r="B26" s="10" t="s">
        <v>198</v>
      </c>
      <c r="C26" s="10" t="s">
        <v>202</v>
      </c>
      <c r="D26" s="10">
        <v>9980077720</v>
      </c>
      <c r="E26" s="10">
        <v>441</v>
      </c>
      <c r="F26" s="10">
        <v>463</v>
      </c>
      <c r="G26" s="10">
        <v>480</v>
      </c>
    </row>
    <row r="27" spans="1:7" ht="19.5" thickBot="1">
      <c r="A27" s="12" t="s">
        <v>22</v>
      </c>
      <c r="B27" s="10" t="s">
        <v>198</v>
      </c>
      <c r="C27" s="10" t="s">
        <v>202</v>
      </c>
      <c r="D27" s="10">
        <v>9980051200</v>
      </c>
      <c r="E27" s="10">
        <v>1.07</v>
      </c>
      <c r="F27" s="10">
        <v>9.3000000000000007</v>
      </c>
      <c r="G27" s="10">
        <v>0.98</v>
      </c>
    </row>
    <row r="28" spans="1:7" ht="19.5" thickBot="1">
      <c r="A28" s="13" t="s">
        <v>4</v>
      </c>
      <c r="B28" s="10" t="s">
        <v>198</v>
      </c>
      <c r="C28" s="11" t="s">
        <v>202</v>
      </c>
      <c r="D28" s="11" t="s">
        <v>200</v>
      </c>
      <c r="E28" s="11">
        <f>SUM(E24:E27)</f>
        <v>16674.07</v>
      </c>
      <c r="F28" s="11">
        <f t="shared" ref="F28:G28" si="2">SUM(F24:F27)</f>
        <v>17173.3</v>
      </c>
      <c r="G28" s="11">
        <f t="shared" si="2"/>
        <v>17178.28</v>
      </c>
    </row>
    <row r="29" spans="1:7" ht="33.75" thickBot="1">
      <c r="A29" s="13" t="s">
        <v>23</v>
      </c>
      <c r="B29" s="11"/>
      <c r="C29" s="11"/>
      <c r="D29" s="11"/>
      <c r="E29" s="11"/>
      <c r="F29" s="11"/>
      <c r="G29" s="11"/>
    </row>
    <row r="30" spans="1:7" ht="19.5" thickBot="1">
      <c r="A30" s="12" t="s">
        <v>24</v>
      </c>
      <c r="B30" s="10" t="s">
        <v>198</v>
      </c>
      <c r="C30" s="10" t="s">
        <v>204</v>
      </c>
      <c r="D30" s="10">
        <v>9990022500</v>
      </c>
      <c r="E30" s="10">
        <v>1738</v>
      </c>
      <c r="F30" s="10">
        <v>1738</v>
      </c>
      <c r="G30" s="10">
        <v>1738</v>
      </c>
    </row>
    <row r="31" spans="1:7" ht="19.5" thickBot="1">
      <c r="A31" s="4"/>
      <c r="B31" s="14"/>
      <c r="C31" s="14"/>
      <c r="D31" s="14"/>
      <c r="E31" s="14"/>
      <c r="F31" s="10"/>
      <c r="G31" s="10"/>
    </row>
    <row r="32" spans="1:7" ht="19.5" thickBot="1">
      <c r="A32" s="12" t="s">
        <v>218</v>
      </c>
      <c r="B32" s="10" t="s">
        <v>198</v>
      </c>
      <c r="C32" s="10" t="s">
        <v>204</v>
      </c>
      <c r="D32" s="10">
        <v>9990020400</v>
      </c>
      <c r="E32" s="10">
        <v>8885</v>
      </c>
      <c r="F32" s="10">
        <v>6875</v>
      </c>
      <c r="G32" s="10">
        <v>6875</v>
      </c>
    </row>
    <row r="33" spans="1:7" ht="19.5" thickBot="1">
      <c r="A33" s="13" t="s">
        <v>4</v>
      </c>
      <c r="B33" s="10" t="s">
        <v>198</v>
      </c>
      <c r="C33" s="11" t="s">
        <v>204</v>
      </c>
      <c r="D33" s="11" t="s">
        <v>200</v>
      </c>
      <c r="E33" s="11">
        <f>SUM(E30:E32)</f>
        <v>10623</v>
      </c>
      <c r="F33" s="11">
        <f t="shared" ref="F33:G33" si="3">SUM(F30:F32)</f>
        <v>8613</v>
      </c>
      <c r="G33" s="11">
        <f t="shared" si="3"/>
        <v>8613</v>
      </c>
    </row>
    <row r="34" spans="1:7" ht="19.5" thickBot="1">
      <c r="A34" s="13" t="s">
        <v>25</v>
      </c>
      <c r="B34" s="11"/>
      <c r="C34" s="11"/>
      <c r="D34" s="15"/>
      <c r="E34" s="16"/>
      <c r="F34" s="16"/>
      <c r="G34" s="16"/>
    </row>
    <row r="35" spans="1:7" ht="19.5" thickBot="1">
      <c r="A35" s="12" t="s">
        <v>26</v>
      </c>
      <c r="B35" s="10" t="s">
        <v>198</v>
      </c>
      <c r="C35" s="10">
        <v>11</v>
      </c>
      <c r="D35" s="17">
        <v>9990700500</v>
      </c>
      <c r="E35" s="18">
        <v>1500</v>
      </c>
      <c r="F35" s="18">
        <v>2000</v>
      </c>
      <c r="G35" s="18">
        <v>2000</v>
      </c>
    </row>
    <row r="36" spans="1:7" ht="19.5" thickBot="1">
      <c r="A36" s="12"/>
      <c r="B36" s="10"/>
      <c r="C36" s="10"/>
      <c r="D36" s="17"/>
      <c r="E36" s="18"/>
      <c r="F36" s="18"/>
      <c r="G36" s="18"/>
    </row>
    <row r="37" spans="1:7" ht="19.5" thickBot="1">
      <c r="A37" s="12"/>
      <c r="B37" s="10"/>
      <c r="C37" s="10"/>
      <c r="D37" s="17"/>
      <c r="E37" s="18"/>
      <c r="F37" s="18"/>
      <c r="G37" s="18"/>
    </row>
    <row r="38" spans="1:7" ht="19.5" thickBot="1">
      <c r="A38" s="13" t="s">
        <v>4</v>
      </c>
      <c r="B38" s="10" t="s">
        <v>198</v>
      </c>
      <c r="C38" s="11">
        <v>11</v>
      </c>
      <c r="D38" s="15">
        <v>9990700500</v>
      </c>
      <c r="E38" s="16">
        <f>SUM(E35)</f>
        <v>1500</v>
      </c>
      <c r="F38" s="16">
        <f t="shared" ref="F38:G38" si="4">SUM(F35)</f>
        <v>2000</v>
      </c>
      <c r="G38" s="16">
        <f t="shared" si="4"/>
        <v>2000</v>
      </c>
    </row>
    <row r="39" spans="1:7" ht="19.5" thickBot="1">
      <c r="A39" s="12" t="s">
        <v>27</v>
      </c>
      <c r="B39" s="10" t="s">
        <v>198</v>
      </c>
      <c r="C39" s="10">
        <v>13</v>
      </c>
      <c r="D39" s="17">
        <v>9980054690</v>
      </c>
      <c r="E39" s="19" t="s">
        <v>28</v>
      </c>
      <c r="F39" s="19" t="s">
        <v>28</v>
      </c>
      <c r="G39" s="19" t="s">
        <v>28</v>
      </c>
    </row>
    <row r="40" spans="1:7" ht="19.5" thickBot="1">
      <c r="A40" s="12" t="s">
        <v>29</v>
      </c>
      <c r="B40" s="10" t="s">
        <v>198</v>
      </c>
      <c r="C40" s="10">
        <v>13</v>
      </c>
      <c r="D40" s="10">
        <v>998007730</v>
      </c>
      <c r="E40" s="10">
        <v>138.19999999999999</v>
      </c>
      <c r="F40" s="10">
        <v>138.19999999999999</v>
      </c>
      <c r="G40" s="10">
        <v>138.19999999999999</v>
      </c>
    </row>
    <row r="41" spans="1:7" ht="19.5" thickBot="1">
      <c r="A41" s="13" t="s">
        <v>4</v>
      </c>
      <c r="B41" s="10" t="s">
        <v>198</v>
      </c>
      <c r="C41" s="11">
        <v>13</v>
      </c>
      <c r="D41" s="11">
        <v>998007730</v>
      </c>
      <c r="E41" s="11">
        <f>SUM(E39:E40)</f>
        <v>138.19999999999999</v>
      </c>
      <c r="F41" s="11">
        <f t="shared" ref="F41:G41" si="5">SUM(F39:F40)</f>
        <v>138.19999999999999</v>
      </c>
      <c r="G41" s="11">
        <f t="shared" si="5"/>
        <v>138.19999999999999</v>
      </c>
    </row>
    <row r="42" spans="1:7" ht="19.5" thickBot="1">
      <c r="A42" s="20" t="s">
        <v>30</v>
      </c>
      <c r="B42" s="21" t="s">
        <v>198</v>
      </c>
      <c r="C42" s="21" t="s">
        <v>199</v>
      </c>
      <c r="D42" s="21" t="s">
        <v>200</v>
      </c>
      <c r="E42" s="21">
        <f>SUM(E20+E22+E28+E33+E38+E41)</f>
        <v>33654.269999999997</v>
      </c>
      <c r="F42" s="21">
        <f t="shared" ref="F42:G42" si="6">SUM(F20+F22+F28+F33+F38+F41)</f>
        <v>32643.5</v>
      </c>
      <c r="G42" s="21">
        <f t="shared" si="6"/>
        <v>32648.48</v>
      </c>
    </row>
    <row r="43" spans="1:7" ht="33.75" thickBot="1">
      <c r="A43" s="22" t="s">
        <v>31</v>
      </c>
      <c r="B43" s="23"/>
      <c r="C43" s="23"/>
      <c r="D43" s="23"/>
      <c r="E43" s="23"/>
      <c r="F43" s="23"/>
      <c r="G43" s="23"/>
    </row>
    <row r="44" spans="1:7" ht="19.5" thickBot="1">
      <c r="A44" s="24" t="s">
        <v>32</v>
      </c>
      <c r="B44" s="25" t="s">
        <v>61</v>
      </c>
      <c r="C44" s="25" t="s">
        <v>201</v>
      </c>
      <c r="D44" s="25">
        <v>9980051180</v>
      </c>
      <c r="E44" s="25">
        <v>2813.4</v>
      </c>
      <c r="F44" s="25">
        <v>2953.6</v>
      </c>
      <c r="G44" s="25">
        <v>3057</v>
      </c>
    </row>
    <row r="45" spans="1:7" ht="33.75" thickBot="1">
      <c r="A45" s="20" t="s">
        <v>33</v>
      </c>
      <c r="B45" s="21" t="s">
        <v>61</v>
      </c>
      <c r="C45" s="21" t="s">
        <v>201</v>
      </c>
      <c r="D45" s="21">
        <v>9980051180</v>
      </c>
      <c r="E45" s="21">
        <f>SUM(E44)</f>
        <v>2813.4</v>
      </c>
      <c r="F45" s="21">
        <f t="shared" ref="F45:G45" si="7">SUM(F44)</f>
        <v>2953.6</v>
      </c>
      <c r="G45" s="21">
        <f t="shared" si="7"/>
        <v>3057</v>
      </c>
    </row>
    <row r="46" spans="1:7" ht="19.5" thickBot="1">
      <c r="A46" s="22" t="s">
        <v>34</v>
      </c>
      <c r="B46" s="25"/>
      <c r="C46" s="25"/>
      <c r="D46" s="25"/>
      <c r="E46" s="23"/>
      <c r="F46" s="23"/>
      <c r="G46" s="23"/>
    </row>
    <row r="47" spans="1:7" ht="19.5" thickBot="1">
      <c r="A47" s="26" t="s">
        <v>35</v>
      </c>
      <c r="B47" s="25" t="s">
        <v>201</v>
      </c>
      <c r="C47" s="25">
        <v>14</v>
      </c>
      <c r="D47" s="25">
        <v>9993029900</v>
      </c>
      <c r="E47" s="25">
        <v>100</v>
      </c>
      <c r="F47" s="25">
        <v>200</v>
      </c>
      <c r="G47" s="25">
        <v>200</v>
      </c>
    </row>
    <row r="48" spans="1:7" ht="19.5" thickBot="1">
      <c r="A48" s="24" t="s">
        <v>36</v>
      </c>
      <c r="B48" s="25" t="s">
        <v>201</v>
      </c>
      <c r="C48" s="25" t="s">
        <v>205</v>
      </c>
      <c r="D48" s="25">
        <v>9993029900</v>
      </c>
      <c r="E48" s="25">
        <v>1947</v>
      </c>
      <c r="F48" s="25">
        <v>1947</v>
      </c>
      <c r="G48" s="25">
        <v>1947</v>
      </c>
    </row>
    <row r="49" spans="1:7" ht="19.5" thickBot="1">
      <c r="A49" s="24" t="s">
        <v>37</v>
      </c>
      <c r="B49" s="25" t="s">
        <v>201</v>
      </c>
      <c r="C49" s="25">
        <v>14</v>
      </c>
      <c r="D49" s="25">
        <v>9993029900</v>
      </c>
      <c r="E49" s="25">
        <v>50</v>
      </c>
      <c r="F49" s="25">
        <v>100</v>
      </c>
      <c r="G49" s="25">
        <v>100</v>
      </c>
    </row>
    <row r="50" spans="1:7" ht="19.5" thickBot="1">
      <c r="A50" s="24" t="s">
        <v>38</v>
      </c>
      <c r="B50" s="25" t="s">
        <v>201</v>
      </c>
      <c r="C50" s="25">
        <v>14</v>
      </c>
      <c r="D50" s="25">
        <v>9993029900</v>
      </c>
      <c r="E50" s="25">
        <v>50</v>
      </c>
      <c r="F50" s="25">
        <v>100</v>
      </c>
      <c r="G50" s="25">
        <v>100</v>
      </c>
    </row>
    <row r="51" spans="1:7" ht="19.5" thickBot="1">
      <c r="A51" s="24" t="s">
        <v>39</v>
      </c>
      <c r="B51" s="25" t="s">
        <v>201</v>
      </c>
      <c r="C51" s="25">
        <v>14</v>
      </c>
      <c r="D51" s="25">
        <v>9993029900</v>
      </c>
      <c r="E51" s="25">
        <v>100</v>
      </c>
      <c r="F51" s="25">
        <v>100</v>
      </c>
      <c r="G51" s="25">
        <v>100</v>
      </c>
    </row>
    <row r="52" spans="1:7" ht="19.5" thickBot="1">
      <c r="A52" s="24" t="s">
        <v>40</v>
      </c>
      <c r="B52" s="25" t="s">
        <v>201</v>
      </c>
      <c r="C52" s="25">
        <v>14</v>
      </c>
      <c r="D52" s="25">
        <v>9993029900</v>
      </c>
      <c r="E52" s="25">
        <v>50</v>
      </c>
      <c r="F52" s="25">
        <v>100</v>
      </c>
      <c r="G52" s="25">
        <v>100</v>
      </c>
    </row>
    <row r="53" spans="1:7" ht="19.5" thickBot="1">
      <c r="A53" s="20" t="s">
        <v>41</v>
      </c>
      <c r="B53" s="21" t="s">
        <v>201</v>
      </c>
      <c r="C53" s="21" t="s">
        <v>199</v>
      </c>
      <c r="D53" s="21" t="s">
        <v>200</v>
      </c>
      <c r="E53" s="21">
        <f>SUM(E47:E52)</f>
        <v>2297</v>
      </c>
      <c r="F53" s="21">
        <f t="shared" ref="F53:G53" si="8">SUM(F47:F52)</f>
        <v>2547</v>
      </c>
      <c r="G53" s="21">
        <f t="shared" si="8"/>
        <v>2547</v>
      </c>
    </row>
    <row r="54" spans="1:7" ht="19.5" thickBot="1">
      <c r="A54" s="22" t="s">
        <v>42</v>
      </c>
      <c r="B54" s="23"/>
      <c r="C54" s="23"/>
      <c r="D54" s="23"/>
      <c r="E54" s="23"/>
      <c r="F54" s="23"/>
      <c r="G54" s="23"/>
    </row>
    <row r="55" spans="1:7" ht="19.5" thickBot="1">
      <c r="A55" s="24" t="s">
        <v>43</v>
      </c>
      <c r="B55" s="25" t="s">
        <v>202</v>
      </c>
      <c r="C55" s="25" t="s">
        <v>203</v>
      </c>
      <c r="D55" s="25">
        <v>9990020400</v>
      </c>
      <c r="E55" s="25">
        <v>4825</v>
      </c>
      <c r="F55" s="25">
        <v>3375.7</v>
      </c>
      <c r="G55" s="25">
        <v>2549.5</v>
      </c>
    </row>
    <row r="56" spans="1:7" ht="20.25" customHeight="1" thickBot="1">
      <c r="A56" s="43" t="s">
        <v>105</v>
      </c>
      <c r="B56" s="45" t="s">
        <v>202</v>
      </c>
      <c r="C56" s="45" t="s">
        <v>205</v>
      </c>
      <c r="D56" s="45">
        <v>1530020760</v>
      </c>
      <c r="E56" s="45">
        <v>14634.9</v>
      </c>
      <c r="F56" s="45">
        <v>17021.7</v>
      </c>
      <c r="G56" s="25">
        <v>17021.7</v>
      </c>
    </row>
    <row r="57" spans="1:7" ht="19.5" thickBot="1">
      <c r="A57" s="24" t="s">
        <v>44</v>
      </c>
      <c r="B57" s="25" t="s">
        <v>202</v>
      </c>
      <c r="C57" s="25" t="s">
        <v>205</v>
      </c>
      <c r="D57" s="25">
        <v>9993159802</v>
      </c>
      <c r="E57" s="25">
        <v>8277.4</v>
      </c>
      <c r="F57" s="25">
        <v>8656.2999999999993</v>
      </c>
      <c r="G57" s="25">
        <v>9482.5</v>
      </c>
    </row>
    <row r="58" spans="1:7" ht="19.5" thickBot="1">
      <c r="A58" s="20" t="s">
        <v>45</v>
      </c>
      <c r="B58" s="21" t="s">
        <v>202</v>
      </c>
      <c r="C58" s="21" t="s">
        <v>206</v>
      </c>
      <c r="D58" s="21" t="s">
        <v>200</v>
      </c>
      <c r="E58" s="21">
        <f>SUM(E55:E57)</f>
        <v>27737.300000000003</v>
      </c>
      <c r="F58" s="21">
        <f>SUM(F55:F57)</f>
        <v>29053.7</v>
      </c>
      <c r="G58" s="21">
        <f>SUM(G55:G57)</f>
        <v>29053.7</v>
      </c>
    </row>
    <row r="59" spans="1:7" ht="19.5" thickBot="1">
      <c r="A59" s="13" t="s">
        <v>46</v>
      </c>
      <c r="B59" s="11"/>
      <c r="C59" s="11"/>
      <c r="D59" s="11"/>
      <c r="E59" s="11"/>
      <c r="F59" s="11"/>
      <c r="G59" s="11"/>
    </row>
    <row r="60" spans="1:7" ht="19.5" thickBot="1">
      <c r="A60" s="12" t="s">
        <v>47</v>
      </c>
      <c r="B60" s="10" t="s">
        <v>203</v>
      </c>
      <c r="C60" s="10" t="s">
        <v>201</v>
      </c>
      <c r="D60" s="10">
        <v>9996000500</v>
      </c>
      <c r="E60" s="10">
        <v>28948</v>
      </c>
      <c r="F60" s="17">
        <v>25505.200000000001</v>
      </c>
      <c r="G60" s="10">
        <v>28023.9</v>
      </c>
    </row>
    <row r="61" spans="1:7" ht="19.5" thickBot="1">
      <c r="A61" s="12" t="s">
        <v>48</v>
      </c>
      <c r="B61" s="10" t="s">
        <v>203</v>
      </c>
      <c r="C61" s="10" t="s">
        <v>201</v>
      </c>
      <c r="D61" s="10" t="s">
        <v>49</v>
      </c>
      <c r="E61" s="10"/>
      <c r="F61" s="17">
        <v>3180.2</v>
      </c>
      <c r="G61" s="10"/>
    </row>
    <row r="62" spans="1:7" ht="19.5" thickBot="1">
      <c r="A62" s="12" t="s">
        <v>220</v>
      </c>
      <c r="B62" s="10" t="s">
        <v>203</v>
      </c>
      <c r="C62" s="10" t="s">
        <v>201</v>
      </c>
      <c r="D62" s="25">
        <v>9994219900</v>
      </c>
      <c r="E62" s="10">
        <v>8640</v>
      </c>
      <c r="F62" s="17"/>
      <c r="G62" s="10"/>
    </row>
    <row r="63" spans="1:7" ht="19.5" thickBot="1">
      <c r="A63" s="12" t="s">
        <v>50</v>
      </c>
      <c r="B63" s="10" t="s">
        <v>203</v>
      </c>
      <c r="C63" s="10" t="s">
        <v>201</v>
      </c>
      <c r="D63" s="10">
        <v>9996000500</v>
      </c>
      <c r="E63" s="17">
        <v>1000</v>
      </c>
      <c r="F63" s="27">
        <v>1000</v>
      </c>
      <c r="G63" s="27">
        <v>1000</v>
      </c>
    </row>
    <row r="64" spans="1:7" ht="33.75" thickBot="1">
      <c r="A64" s="20" t="s">
        <v>51</v>
      </c>
      <c r="B64" s="21">
        <v>5</v>
      </c>
      <c r="C64" s="21" t="s">
        <v>206</v>
      </c>
      <c r="D64" s="21" t="s">
        <v>200</v>
      </c>
      <c r="E64" s="28">
        <f>SUM(E60:E63)</f>
        <v>38588</v>
      </c>
      <c r="F64" s="28">
        <f t="shared" ref="F64:G64" si="9">SUM(F60:F63)</f>
        <v>29685.4</v>
      </c>
      <c r="G64" s="28">
        <f t="shared" si="9"/>
        <v>29023.9</v>
      </c>
    </row>
    <row r="65" spans="1:7" ht="19.5" thickBot="1">
      <c r="A65" s="13" t="s">
        <v>52</v>
      </c>
      <c r="B65" s="11"/>
      <c r="C65" s="11"/>
      <c r="D65" s="11"/>
      <c r="E65" s="11"/>
      <c r="F65" s="11"/>
      <c r="G65" s="11"/>
    </row>
    <row r="66" spans="1:7" ht="19.5" thickBot="1">
      <c r="A66" s="13" t="s">
        <v>53</v>
      </c>
      <c r="B66" s="11"/>
      <c r="C66" s="11"/>
      <c r="D66" s="11"/>
      <c r="E66" s="11"/>
      <c r="F66" s="11"/>
      <c r="G66" s="11"/>
    </row>
    <row r="67" spans="1:7" ht="19.5" customHeight="1" thickBot="1">
      <c r="A67" s="12" t="s">
        <v>54</v>
      </c>
      <c r="B67" s="25" t="s">
        <v>60</v>
      </c>
      <c r="C67" s="10" t="s">
        <v>198</v>
      </c>
      <c r="D67" s="10">
        <v>1910106590</v>
      </c>
      <c r="E67" s="10">
        <v>64063</v>
      </c>
      <c r="F67" s="10">
        <v>64063</v>
      </c>
      <c r="G67" s="10">
        <v>64063</v>
      </c>
    </row>
    <row r="68" spans="1:7" ht="18.75" customHeight="1" thickBot="1">
      <c r="A68" s="12" t="s">
        <v>55</v>
      </c>
      <c r="B68" s="25" t="s">
        <v>60</v>
      </c>
      <c r="C68" s="10" t="s">
        <v>198</v>
      </c>
      <c r="D68" s="10">
        <v>9994209900</v>
      </c>
      <c r="E68" s="10">
        <v>40536</v>
      </c>
      <c r="F68" s="10">
        <v>23218</v>
      </c>
      <c r="G68" s="10">
        <v>23218</v>
      </c>
    </row>
    <row r="69" spans="1:7" ht="19.5" thickBot="1">
      <c r="A69" s="13" t="s">
        <v>4</v>
      </c>
      <c r="B69" s="25" t="s">
        <v>60</v>
      </c>
      <c r="C69" s="10" t="s">
        <v>198</v>
      </c>
      <c r="D69" s="11" t="s">
        <v>200</v>
      </c>
      <c r="E69" s="11">
        <f>SUM(E67:E68)</f>
        <v>104599</v>
      </c>
      <c r="F69" s="11">
        <f>SUM(F67:F68)</f>
        <v>87281</v>
      </c>
      <c r="G69" s="11">
        <f>SUM(G67:G68)</f>
        <v>87281</v>
      </c>
    </row>
    <row r="70" spans="1:7" ht="19.5" thickBot="1">
      <c r="A70" s="13" t="s">
        <v>56</v>
      </c>
      <c r="B70" s="11"/>
      <c r="C70" s="11"/>
      <c r="D70" s="11"/>
      <c r="E70" s="11"/>
      <c r="F70" s="11"/>
      <c r="G70" s="11"/>
    </row>
    <row r="71" spans="1:7" ht="19.5" thickBot="1">
      <c r="A71" s="24" t="s">
        <v>57</v>
      </c>
      <c r="B71" s="25" t="s">
        <v>60</v>
      </c>
      <c r="C71" s="25" t="s">
        <v>61</v>
      </c>
      <c r="D71" s="25">
        <v>1920206590</v>
      </c>
      <c r="E71" s="25">
        <v>326497</v>
      </c>
      <c r="F71" s="25">
        <v>326497</v>
      </c>
      <c r="G71" s="25">
        <v>326497</v>
      </c>
    </row>
    <row r="72" spans="1:7" ht="19.5" thickBot="1">
      <c r="A72" s="24" t="s">
        <v>58</v>
      </c>
      <c r="B72" s="25" t="s">
        <v>60</v>
      </c>
      <c r="C72" s="25" t="s">
        <v>61</v>
      </c>
      <c r="D72" s="25">
        <v>9994219900</v>
      </c>
      <c r="E72" s="25">
        <v>36978</v>
      </c>
      <c r="F72" s="25">
        <v>46981</v>
      </c>
      <c r="G72" s="25">
        <v>45325.1</v>
      </c>
    </row>
    <row r="73" spans="1:7" ht="19.5" thickBot="1">
      <c r="A73" s="43" t="s">
        <v>214</v>
      </c>
      <c r="B73" s="44" t="s">
        <v>60</v>
      </c>
      <c r="C73" s="44" t="s">
        <v>61</v>
      </c>
      <c r="D73" s="44" t="s">
        <v>215</v>
      </c>
      <c r="E73" s="45">
        <v>26902.5</v>
      </c>
      <c r="F73" s="46"/>
      <c r="G73" s="23"/>
    </row>
    <row r="74" spans="1:7" ht="19.5" thickBot="1">
      <c r="A74" s="24" t="s">
        <v>59</v>
      </c>
      <c r="B74" s="25" t="s">
        <v>60</v>
      </c>
      <c r="C74" s="25" t="s">
        <v>61</v>
      </c>
      <c r="D74" s="10" t="s">
        <v>200</v>
      </c>
      <c r="E74" s="25">
        <v>37053.834000000003</v>
      </c>
      <c r="F74" s="25">
        <v>37640.896999999997</v>
      </c>
      <c r="G74" s="25">
        <v>37902.69</v>
      </c>
    </row>
    <row r="75" spans="1:7" ht="19.5" thickBot="1">
      <c r="A75" s="22" t="s">
        <v>62</v>
      </c>
      <c r="B75" s="25" t="s">
        <v>60</v>
      </c>
      <c r="C75" s="25" t="s">
        <v>61</v>
      </c>
      <c r="D75" s="11" t="s">
        <v>200</v>
      </c>
      <c r="E75" s="23">
        <f>SUM(E71:E74)</f>
        <v>427431.33400000003</v>
      </c>
      <c r="F75" s="23">
        <f t="shared" ref="F75:G75" si="10">SUM(F71:F74)</f>
        <v>411118.897</v>
      </c>
      <c r="G75" s="23">
        <f t="shared" si="10"/>
        <v>409724.79</v>
      </c>
    </row>
    <row r="76" spans="1:7" ht="19.5" thickBot="1">
      <c r="A76" s="24" t="s">
        <v>63</v>
      </c>
      <c r="B76" s="25" t="s">
        <v>60</v>
      </c>
      <c r="C76" s="25" t="s">
        <v>201</v>
      </c>
      <c r="D76" s="25">
        <v>9994239900</v>
      </c>
      <c r="E76" s="25">
        <v>52090</v>
      </c>
      <c r="F76" s="25">
        <v>43170</v>
      </c>
      <c r="G76" s="25">
        <v>43170</v>
      </c>
    </row>
    <row r="77" spans="1:7" ht="19.5" thickBot="1">
      <c r="A77" s="22" t="s">
        <v>64</v>
      </c>
      <c r="B77" s="25" t="s">
        <v>60</v>
      </c>
      <c r="C77" s="25" t="s">
        <v>201</v>
      </c>
      <c r="D77" s="11" t="s">
        <v>200</v>
      </c>
      <c r="E77" s="23">
        <f>SUM(E76)</f>
        <v>52090</v>
      </c>
      <c r="F77" s="23">
        <f t="shared" ref="F77:G77" si="11">SUM(F76)</f>
        <v>43170</v>
      </c>
      <c r="G77" s="23">
        <f t="shared" si="11"/>
        <v>43170</v>
      </c>
    </row>
    <row r="78" spans="1:7" ht="19.5" thickBot="1">
      <c r="A78" s="24" t="s">
        <v>65</v>
      </c>
      <c r="B78" s="25" t="s">
        <v>60</v>
      </c>
      <c r="C78" s="25" t="s">
        <v>203</v>
      </c>
      <c r="D78" s="25">
        <v>9994299900</v>
      </c>
      <c r="E78" s="25">
        <v>800</v>
      </c>
      <c r="F78" s="25">
        <v>800</v>
      </c>
      <c r="G78" s="25">
        <v>800</v>
      </c>
    </row>
    <row r="79" spans="1:7" ht="19.5" thickBot="1">
      <c r="A79" s="22" t="s">
        <v>66</v>
      </c>
      <c r="B79" s="25" t="s">
        <v>60</v>
      </c>
      <c r="C79" s="23" t="s">
        <v>203</v>
      </c>
      <c r="D79" s="11" t="s">
        <v>200</v>
      </c>
      <c r="E79" s="23">
        <f>SUM(E78)</f>
        <v>800</v>
      </c>
      <c r="F79" s="23">
        <f t="shared" ref="F79:G79" si="12">SUM(F78)</f>
        <v>800</v>
      </c>
      <c r="G79" s="23">
        <f t="shared" si="12"/>
        <v>800</v>
      </c>
    </row>
    <row r="80" spans="1:7" ht="33.75" thickBot="1">
      <c r="A80" s="22" t="s">
        <v>67</v>
      </c>
      <c r="B80" s="23"/>
      <c r="C80" s="23"/>
      <c r="D80" s="23"/>
      <c r="E80" s="23"/>
      <c r="F80" s="23"/>
      <c r="G80" s="23"/>
    </row>
    <row r="81" spans="1:7" ht="19.5" thickBot="1">
      <c r="A81" s="24" t="s">
        <v>68</v>
      </c>
      <c r="B81" s="25" t="s">
        <v>60</v>
      </c>
      <c r="C81" s="25" t="s">
        <v>60</v>
      </c>
      <c r="D81" s="25">
        <v>9994310100</v>
      </c>
      <c r="E81" s="14"/>
      <c r="F81" s="14"/>
      <c r="G81" s="14"/>
    </row>
    <row r="82" spans="1:7" ht="19.5" thickBot="1">
      <c r="A82" s="24" t="s">
        <v>69</v>
      </c>
      <c r="B82" s="25" t="s">
        <v>60</v>
      </c>
      <c r="C82" s="25" t="s">
        <v>60</v>
      </c>
      <c r="D82" s="25">
        <v>9994310100</v>
      </c>
      <c r="E82" s="25">
        <v>100</v>
      </c>
      <c r="F82" s="25">
        <v>200</v>
      </c>
      <c r="G82" s="25">
        <v>200</v>
      </c>
    </row>
    <row r="83" spans="1:7" ht="19.5" thickBot="1">
      <c r="A83" s="22" t="s">
        <v>4</v>
      </c>
      <c r="B83" s="25" t="s">
        <v>60</v>
      </c>
      <c r="C83" s="25" t="s">
        <v>60</v>
      </c>
      <c r="D83" s="11" t="s">
        <v>200</v>
      </c>
      <c r="E83" s="23">
        <f>SUM(E81:E82)</f>
        <v>100</v>
      </c>
      <c r="F83" s="23">
        <f t="shared" ref="F83:G83" si="13">SUM(F81:F82)</f>
        <v>200</v>
      </c>
      <c r="G83" s="23">
        <f t="shared" si="13"/>
        <v>200</v>
      </c>
    </row>
    <row r="84" spans="1:7" ht="19.5" thickBot="1">
      <c r="A84" s="22" t="s">
        <v>70</v>
      </c>
      <c r="B84" s="23"/>
      <c r="C84" s="23"/>
      <c r="D84" s="23"/>
      <c r="E84" s="23"/>
      <c r="F84" s="23"/>
      <c r="G84" s="23"/>
    </row>
    <row r="85" spans="1:7" ht="19.5" thickBot="1">
      <c r="A85" s="24" t="s">
        <v>71</v>
      </c>
      <c r="B85" s="25" t="s">
        <v>60</v>
      </c>
      <c r="C85" s="25" t="s">
        <v>205</v>
      </c>
      <c r="D85" s="25">
        <v>9990020400</v>
      </c>
      <c r="E85" s="25"/>
      <c r="F85" s="25"/>
      <c r="G85" s="25"/>
    </row>
    <row r="86" spans="1:7" ht="19.5" thickBot="1">
      <c r="A86" s="24" t="s">
        <v>72</v>
      </c>
      <c r="B86" s="25" t="s">
        <v>60</v>
      </c>
      <c r="C86" s="25" t="s">
        <v>205</v>
      </c>
      <c r="D86" s="25">
        <v>9980077740</v>
      </c>
      <c r="E86" s="25">
        <v>881</v>
      </c>
      <c r="F86" s="25">
        <v>927</v>
      </c>
      <c r="G86" s="25">
        <v>961</v>
      </c>
    </row>
    <row r="87" spans="1:7" ht="19.5" thickBot="1">
      <c r="A87" s="24" t="s">
        <v>73</v>
      </c>
      <c r="B87" s="25" t="s">
        <v>60</v>
      </c>
      <c r="C87" s="25" t="s">
        <v>205</v>
      </c>
      <c r="D87" s="25">
        <v>9994529900</v>
      </c>
      <c r="E87" s="25">
        <v>10603</v>
      </c>
      <c r="F87" s="25">
        <v>9209</v>
      </c>
      <c r="G87" s="25">
        <v>9194</v>
      </c>
    </row>
    <row r="88" spans="1:7" ht="19.5" thickBot="1">
      <c r="A88" s="24" t="s">
        <v>219</v>
      </c>
      <c r="B88" s="25" t="s">
        <v>60</v>
      </c>
      <c r="C88" s="25" t="s">
        <v>205</v>
      </c>
      <c r="D88" s="25">
        <v>9994529900</v>
      </c>
      <c r="E88" s="25">
        <v>1000</v>
      </c>
      <c r="F88" s="25"/>
      <c r="G88" s="25"/>
    </row>
    <row r="89" spans="1:7" ht="19.5" thickBot="1">
      <c r="A89" s="13" t="s">
        <v>74</v>
      </c>
      <c r="B89" s="25" t="s">
        <v>60</v>
      </c>
      <c r="C89" s="25" t="s">
        <v>205</v>
      </c>
      <c r="D89" s="11" t="s">
        <v>200</v>
      </c>
      <c r="E89" s="11">
        <f>SUM(E85:E88)</f>
        <v>12484</v>
      </c>
      <c r="F89" s="11">
        <f>SUM(F85:F87)</f>
        <v>10136</v>
      </c>
      <c r="G89" s="11">
        <f>SUM(G85:G87)</f>
        <v>10155</v>
      </c>
    </row>
    <row r="90" spans="1:7" ht="19.5" thickBot="1">
      <c r="A90" s="20" t="s">
        <v>75</v>
      </c>
      <c r="B90" s="21" t="s">
        <v>60</v>
      </c>
      <c r="C90" s="21" t="s">
        <v>206</v>
      </c>
      <c r="D90" s="21" t="s">
        <v>200</v>
      </c>
      <c r="E90" s="21">
        <f>SUM(E69+E75+E77+E79+E83+E89)</f>
        <v>597504.33400000003</v>
      </c>
      <c r="F90" s="21">
        <f>SUM(F69+F75+F77+F79+F83+F89)</f>
        <v>552705.897</v>
      </c>
      <c r="G90" s="21">
        <f>SUM(G69+G75+G77+G79+G83+G89)</f>
        <v>551330.79</v>
      </c>
    </row>
    <row r="91" spans="1:7" ht="19.5" thickBot="1">
      <c r="A91" s="13" t="s">
        <v>76</v>
      </c>
      <c r="B91" s="11"/>
      <c r="C91" s="11"/>
      <c r="D91" s="11"/>
      <c r="E91" s="11"/>
      <c r="F91" s="11"/>
      <c r="G91" s="11"/>
    </row>
    <row r="92" spans="1:7" ht="19.5" thickBot="1">
      <c r="A92" s="13" t="s">
        <v>77</v>
      </c>
      <c r="B92" s="11"/>
      <c r="C92" s="11"/>
      <c r="D92" s="11"/>
      <c r="E92" s="11"/>
      <c r="F92" s="11"/>
      <c r="G92" s="11"/>
    </row>
    <row r="93" spans="1:7" ht="19.5" thickBot="1">
      <c r="A93" s="12" t="s">
        <v>78</v>
      </c>
      <c r="B93" s="10" t="s">
        <v>207</v>
      </c>
      <c r="C93" s="10" t="s">
        <v>198</v>
      </c>
      <c r="D93" s="10">
        <v>9994409900</v>
      </c>
      <c r="E93" s="10">
        <v>7327</v>
      </c>
      <c r="F93" s="10">
        <v>7146</v>
      </c>
      <c r="G93" s="10">
        <v>7146</v>
      </c>
    </row>
    <row r="94" spans="1:7" ht="19.5" thickBot="1">
      <c r="A94" s="12" t="s">
        <v>79</v>
      </c>
      <c r="B94" s="10" t="s">
        <v>207</v>
      </c>
      <c r="C94" s="10" t="s">
        <v>198</v>
      </c>
      <c r="D94" s="10">
        <v>9994429900</v>
      </c>
      <c r="E94" s="10">
        <v>12475</v>
      </c>
      <c r="F94" s="10">
        <v>12433</v>
      </c>
      <c r="G94" s="10">
        <v>12433</v>
      </c>
    </row>
    <row r="95" spans="1:7" ht="19.5" thickBot="1">
      <c r="A95" s="12" t="s">
        <v>80</v>
      </c>
      <c r="B95" s="10" t="s">
        <v>207</v>
      </c>
      <c r="C95" s="10" t="s">
        <v>198</v>
      </c>
      <c r="D95" s="29">
        <v>9994439900</v>
      </c>
      <c r="E95" s="10">
        <v>8914</v>
      </c>
      <c r="F95" s="10">
        <v>6241</v>
      </c>
      <c r="G95" s="10">
        <v>6241</v>
      </c>
    </row>
    <row r="96" spans="1:7" ht="33.75" thickBot="1">
      <c r="A96" s="30" t="s">
        <v>81</v>
      </c>
      <c r="B96" s="10" t="s">
        <v>207</v>
      </c>
      <c r="C96" s="10" t="s">
        <v>198</v>
      </c>
      <c r="D96" s="29">
        <v>9994400200</v>
      </c>
      <c r="E96" s="29">
        <v>200</v>
      </c>
      <c r="F96" s="29"/>
      <c r="G96" s="29"/>
    </row>
    <row r="97" spans="1:7" ht="19.5" thickBot="1">
      <c r="A97" s="30" t="s">
        <v>82</v>
      </c>
      <c r="B97" s="10" t="s">
        <v>207</v>
      </c>
      <c r="C97" s="10" t="s">
        <v>198</v>
      </c>
      <c r="D97" s="29">
        <v>9994409900</v>
      </c>
      <c r="E97" s="14"/>
      <c r="F97" s="29"/>
      <c r="G97" s="29"/>
    </row>
    <row r="98" spans="1:7" ht="19.5" thickBot="1">
      <c r="A98" s="13" t="s">
        <v>4</v>
      </c>
      <c r="B98" s="10" t="s">
        <v>207</v>
      </c>
      <c r="C98" s="10" t="s">
        <v>198</v>
      </c>
      <c r="D98" s="11" t="s">
        <v>200</v>
      </c>
      <c r="E98" s="11">
        <f>SUM(E93:E97)</f>
        <v>28916</v>
      </c>
      <c r="F98" s="11">
        <f t="shared" ref="F98:G98" si="14">SUM(F93:F97)</f>
        <v>25820</v>
      </c>
      <c r="G98" s="11">
        <f t="shared" si="14"/>
        <v>25820</v>
      </c>
    </row>
    <row r="99" spans="1:7" ht="19.5" thickBot="1">
      <c r="A99" s="13" t="s">
        <v>83</v>
      </c>
      <c r="B99" s="11"/>
      <c r="C99" s="11"/>
      <c r="D99" s="11"/>
      <c r="E99" s="11"/>
      <c r="F99" s="11"/>
      <c r="G99" s="11"/>
    </row>
    <row r="100" spans="1:7" ht="19.5" thickBot="1">
      <c r="A100" s="13"/>
      <c r="B100" s="11"/>
      <c r="C100" s="11"/>
      <c r="D100" s="11"/>
      <c r="E100" s="11"/>
      <c r="F100" s="11"/>
      <c r="G100" s="11"/>
    </row>
    <row r="101" spans="1:7" ht="19.5" thickBot="1">
      <c r="A101" s="20" t="s">
        <v>84</v>
      </c>
      <c r="B101" s="21" t="s">
        <v>207</v>
      </c>
      <c r="C101" s="21" t="s">
        <v>206</v>
      </c>
      <c r="D101" s="21" t="s">
        <v>200</v>
      </c>
      <c r="E101" s="21">
        <f>SUM(E98)</f>
        <v>28916</v>
      </c>
      <c r="F101" s="21">
        <f t="shared" ref="F101:G101" si="15">SUM(F98)</f>
        <v>25820</v>
      </c>
      <c r="G101" s="21">
        <f t="shared" si="15"/>
        <v>25820</v>
      </c>
    </row>
    <row r="102" spans="1:7" ht="19.5" thickBot="1">
      <c r="A102" s="13" t="s">
        <v>85</v>
      </c>
      <c r="B102" s="11"/>
      <c r="C102" s="11"/>
      <c r="D102" s="11"/>
      <c r="E102" s="11"/>
      <c r="F102" s="11"/>
      <c r="G102" s="11"/>
    </row>
    <row r="103" spans="1:7" ht="19.5" thickBot="1">
      <c r="A103" s="31" t="s">
        <v>86</v>
      </c>
      <c r="B103" s="32">
        <v>10</v>
      </c>
      <c r="C103" s="32" t="s">
        <v>201</v>
      </c>
      <c r="D103" s="32">
        <v>2230752600</v>
      </c>
      <c r="E103" s="32"/>
      <c r="F103" s="32"/>
      <c r="G103" s="32"/>
    </row>
    <row r="104" spans="1:7" ht="19.5" thickBot="1">
      <c r="A104" s="12" t="s">
        <v>87</v>
      </c>
      <c r="B104" s="10">
        <v>10</v>
      </c>
      <c r="C104" s="32" t="s">
        <v>201</v>
      </c>
      <c r="D104" s="10">
        <v>5103513500</v>
      </c>
      <c r="E104" s="10"/>
      <c r="F104" s="10"/>
      <c r="G104" s="10"/>
    </row>
    <row r="105" spans="1:7" ht="19.5" thickBot="1">
      <c r="A105" s="12" t="s">
        <v>88</v>
      </c>
      <c r="B105" s="10">
        <v>10</v>
      </c>
      <c r="C105" s="32" t="s">
        <v>201</v>
      </c>
      <c r="D105" s="10" t="s">
        <v>89</v>
      </c>
      <c r="E105" s="10">
        <v>8940</v>
      </c>
      <c r="F105" s="10">
        <v>8940</v>
      </c>
      <c r="G105" s="10">
        <v>8940</v>
      </c>
    </row>
    <row r="106" spans="1:7" ht="19.5" thickBot="1">
      <c r="A106" s="12" t="s">
        <v>90</v>
      </c>
      <c r="B106" s="10">
        <v>10</v>
      </c>
      <c r="C106" s="10" t="s">
        <v>202</v>
      </c>
      <c r="D106" s="10">
        <v>2230781520</v>
      </c>
      <c r="E106" s="10">
        <v>7027</v>
      </c>
      <c r="F106" s="10">
        <v>7309</v>
      </c>
      <c r="G106" s="10">
        <v>7601</v>
      </c>
    </row>
    <row r="107" spans="1:7" ht="19.5" thickBot="1">
      <c r="A107" s="12" t="s">
        <v>91</v>
      </c>
      <c r="B107" s="10">
        <v>10</v>
      </c>
      <c r="C107" s="10" t="s">
        <v>202</v>
      </c>
      <c r="D107" s="10">
        <v>9995201000</v>
      </c>
      <c r="E107" s="10"/>
      <c r="F107" s="14"/>
      <c r="G107" s="14"/>
    </row>
    <row r="108" spans="1:7" ht="19.5" thickBot="1">
      <c r="A108" s="12"/>
      <c r="B108" s="10"/>
      <c r="C108" s="10"/>
      <c r="D108" s="10"/>
      <c r="E108" s="10"/>
      <c r="F108" s="10"/>
      <c r="G108" s="10"/>
    </row>
    <row r="109" spans="1:7" ht="19.5" thickBot="1">
      <c r="A109" s="20" t="s">
        <v>92</v>
      </c>
      <c r="B109" s="21">
        <v>10</v>
      </c>
      <c r="C109" s="21" t="s">
        <v>206</v>
      </c>
      <c r="D109" s="21" t="s">
        <v>200</v>
      </c>
      <c r="E109" s="21">
        <f>SUM(E103:E107)</f>
        <v>15967</v>
      </c>
      <c r="F109" s="21">
        <f t="shared" ref="F109:G109" si="16">SUM(F103:F107)</f>
        <v>16249</v>
      </c>
      <c r="G109" s="21">
        <f t="shared" si="16"/>
        <v>16541</v>
      </c>
    </row>
    <row r="110" spans="1:7" ht="19.5" thickBot="1">
      <c r="A110" s="13" t="s">
        <v>93</v>
      </c>
      <c r="B110" s="11"/>
      <c r="C110" s="11"/>
      <c r="D110" s="11"/>
      <c r="E110" s="11"/>
      <c r="F110" s="11"/>
      <c r="G110" s="11"/>
    </row>
    <row r="111" spans="1:7" ht="19.5" thickBot="1">
      <c r="A111" s="12" t="s">
        <v>94</v>
      </c>
      <c r="B111" s="10">
        <v>11</v>
      </c>
      <c r="C111" s="10" t="s">
        <v>198</v>
      </c>
      <c r="D111" s="10">
        <v>9995129700</v>
      </c>
      <c r="E111" s="10">
        <v>1000</v>
      </c>
      <c r="F111" s="10">
        <v>450</v>
      </c>
      <c r="G111" s="10">
        <v>450</v>
      </c>
    </row>
    <row r="112" spans="1:7" ht="19.5" thickBot="1">
      <c r="A112" s="20" t="s">
        <v>95</v>
      </c>
      <c r="B112" s="21">
        <v>11</v>
      </c>
      <c r="C112" s="21" t="s">
        <v>206</v>
      </c>
      <c r="D112" s="21" t="s">
        <v>200</v>
      </c>
      <c r="E112" s="21">
        <f>SUM(E111)</f>
        <v>1000</v>
      </c>
      <c r="F112" s="21">
        <f t="shared" ref="F112:G112" si="17">SUM(F111)</f>
        <v>450</v>
      </c>
      <c r="G112" s="21">
        <f t="shared" si="17"/>
        <v>450</v>
      </c>
    </row>
    <row r="113" spans="1:7" ht="19.5" thickBot="1">
      <c r="A113" s="13" t="s">
        <v>96</v>
      </c>
      <c r="B113" s="11"/>
      <c r="C113" s="11"/>
      <c r="D113" s="11"/>
      <c r="E113" s="11"/>
      <c r="F113" s="11"/>
      <c r="G113" s="11"/>
    </row>
    <row r="114" spans="1:7" ht="19.5" thickBot="1">
      <c r="A114" s="12" t="s">
        <v>97</v>
      </c>
      <c r="B114" s="10">
        <v>12</v>
      </c>
      <c r="C114" s="10">
        <v>2</v>
      </c>
      <c r="D114" s="10">
        <v>9994579900</v>
      </c>
      <c r="E114" s="10">
        <v>3341</v>
      </c>
      <c r="F114" s="10">
        <v>3091</v>
      </c>
      <c r="G114" s="10">
        <v>3091</v>
      </c>
    </row>
    <row r="115" spans="1:7" ht="19.5" thickBot="1">
      <c r="A115" s="20" t="s">
        <v>98</v>
      </c>
      <c r="B115" s="21">
        <v>12</v>
      </c>
      <c r="C115" s="21" t="s">
        <v>206</v>
      </c>
      <c r="D115" s="21" t="s">
        <v>200</v>
      </c>
      <c r="E115" s="21">
        <f>SUM(E114)</f>
        <v>3341</v>
      </c>
      <c r="F115" s="21">
        <f t="shared" ref="F115:G115" si="18">SUM(F114)</f>
        <v>3091</v>
      </c>
      <c r="G115" s="21">
        <f t="shared" si="18"/>
        <v>3091</v>
      </c>
    </row>
    <row r="116" spans="1:7" ht="19.5" thickBot="1">
      <c r="A116" s="22" t="s">
        <v>99</v>
      </c>
      <c r="B116" s="23">
        <v>13</v>
      </c>
      <c r="C116" s="23" t="s">
        <v>198</v>
      </c>
      <c r="D116" s="23">
        <v>9990650000</v>
      </c>
      <c r="E116" s="23">
        <v>1222</v>
      </c>
      <c r="F116" s="23">
        <v>1221</v>
      </c>
      <c r="G116" s="23">
        <v>1220</v>
      </c>
    </row>
    <row r="117" spans="1:7" ht="33.75" thickBot="1">
      <c r="A117" s="24" t="s">
        <v>100</v>
      </c>
      <c r="B117" s="25">
        <v>14</v>
      </c>
      <c r="C117" s="25" t="s">
        <v>201</v>
      </c>
      <c r="D117" s="25">
        <v>2610160030</v>
      </c>
      <c r="E117" s="25">
        <v>75404</v>
      </c>
      <c r="F117" s="25">
        <v>60323</v>
      </c>
      <c r="G117" s="25">
        <v>60323</v>
      </c>
    </row>
    <row r="118" spans="1:7" ht="19.5" thickBot="1">
      <c r="A118" s="20" t="s">
        <v>101</v>
      </c>
      <c r="B118" s="21">
        <v>14</v>
      </c>
      <c r="C118" s="21" t="s">
        <v>206</v>
      </c>
      <c r="D118" s="21" t="s">
        <v>200</v>
      </c>
      <c r="E118" s="21">
        <f>SUM(E117)</f>
        <v>75404</v>
      </c>
      <c r="F118" s="21">
        <f t="shared" ref="F118:G118" si="19">SUM(F117)</f>
        <v>60323</v>
      </c>
      <c r="G118" s="21">
        <f t="shared" si="19"/>
        <v>60323</v>
      </c>
    </row>
    <row r="119" spans="1:7" ht="19.5" thickBot="1">
      <c r="A119" s="20" t="s">
        <v>102</v>
      </c>
      <c r="B119" s="21" t="s">
        <v>206</v>
      </c>
      <c r="C119" s="21" t="s">
        <v>206</v>
      </c>
      <c r="D119" s="21" t="s">
        <v>200</v>
      </c>
      <c r="E119" s="21">
        <f>SUM(E42+E45+E53+E58+E64+E90+E101+E109+E112+E115+E116+E118)</f>
        <v>828444.304</v>
      </c>
      <c r="F119" s="21">
        <f>SUM(F42+F45+F53+F58+F64+F90+F101+F109+F112+F115+F116+F118)</f>
        <v>756743.09700000007</v>
      </c>
      <c r="G119" s="21">
        <f>SUM(G42+G45+G53+G58+G64+G90+G101+G109+G112+G115+G116+G118)</f>
        <v>755105.87</v>
      </c>
    </row>
  </sheetData>
  <mergeCells count="12">
    <mergeCell ref="A16:G16"/>
    <mergeCell ref="A7:G7"/>
    <mergeCell ref="A8:G8"/>
    <mergeCell ref="A12:G12"/>
    <mergeCell ref="A13:G13"/>
    <mergeCell ref="A14:G14"/>
    <mergeCell ref="A15:G15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72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workbookViewId="0">
      <selection activeCell="A2" sqref="A2:G92"/>
    </sheetView>
  </sheetViews>
  <sheetFormatPr defaultRowHeight="15"/>
  <cols>
    <col min="1" max="1" width="55" customWidth="1"/>
    <col min="2" max="2" width="6.85546875" customWidth="1"/>
    <col min="3" max="3" width="6.42578125" customWidth="1"/>
    <col min="4" max="4" width="22.5703125" customWidth="1"/>
    <col min="5" max="5" width="12.28515625" customWidth="1"/>
    <col min="6" max="6" width="11.7109375" customWidth="1"/>
    <col min="7" max="7" width="10.7109375" customWidth="1"/>
  </cols>
  <sheetData>
    <row r="1" spans="1:13" ht="15.75">
      <c r="A1" s="34"/>
    </row>
    <row r="2" spans="1:13" ht="15.75">
      <c r="A2" s="62" t="s">
        <v>106</v>
      </c>
      <c r="B2" s="62"/>
      <c r="C2" s="62"/>
      <c r="D2" s="62"/>
      <c r="E2" s="62"/>
      <c r="F2" s="62"/>
      <c r="G2" s="62"/>
    </row>
    <row r="3" spans="1:13">
      <c r="A3" s="53" t="s">
        <v>107</v>
      </c>
      <c r="B3" s="53"/>
      <c r="C3" s="53"/>
      <c r="D3" s="53"/>
      <c r="E3" s="53"/>
      <c r="F3" s="53"/>
      <c r="G3" s="53"/>
    </row>
    <row r="4" spans="1:13">
      <c r="A4" s="53" t="s">
        <v>1</v>
      </c>
      <c r="B4" s="53"/>
      <c r="C4" s="53"/>
      <c r="D4" s="53"/>
      <c r="E4" s="53"/>
      <c r="F4" s="53"/>
      <c r="G4" s="53"/>
    </row>
    <row r="5" spans="1:13">
      <c r="A5" s="53" t="s">
        <v>2</v>
      </c>
      <c r="B5" s="53"/>
      <c r="C5" s="53"/>
      <c r="D5" s="53"/>
      <c r="E5" s="53"/>
      <c r="F5" s="53"/>
      <c r="G5" s="53"/>
    </row>
    <row r="6" spans="1:13">
      <c r="A6" s="53" t="s">
        <v>3</v>
      </c>
      <c r="B6" s="53"/>
      <c r="C6" s="53"/>
      <c r="D6" s="53"/>
      <c r="E6" s="53"/>
      <c r="F6" s="53"/>
      <c r="G6" s="53"/>
    </row>
    <row r="7" spans="1:13">
      <c r="A7" s="53" t="s">
        <v>228</v>
      </c>
      <c r="B7" s="53"/>
      <c r="C7" s="53"/>
      <c r="D7" s="53"/>
      <c r="E7" s="53"/>
      <c r="F7" s="53"/>
      <c r="G7" s="53"/>
    </row>
    <row r="8" spans="1:13" ht="18.75">
      <c r="A8" s="53" t="s">
        <v>7</v>
      </c>
      <c r="B8" s="53"/>
      <c r="C8" s="53"/>
      <c r="D8" s="53"/>
      <c r="E8" s="53"/>
      <c r="F8" s="53"/>
      <c r="G8" s="53"/>
    </row>
    <row r="9" spans="1:13" ht="18.75">
      <c r="A9" s="56" t="s">
        <v>8</v>
      </c>
      <c r="B9" s="56"/>
      <c r="C9" s="56"/>
      <c r="D9" s="56"/>
      <c r="E9" s="56"/>
      <c r="F9" s="56"/>
      <c r="G9" s="56"/>
    </row>
    <row r="10" spans="1:13" ht="16.5">
      <c r="A10" s="59" t="s">
        <v>137</v>
      </c>
      <c r="B10" s="59"/>
      <c r="C10" s="59"/>
      <c r="D10" s="59"/>
      <c r="E10" s="59"/>
      <c r="F10" s="59"/>
      <c r="G10" s="59"/>
    </row>
    <row r="11" spans="1:13" ht="16.5">
      <c r="A11" s="59" t="s">
        <v>138</v>
      </c>
      <c r="B11" s="59"/>
      <c r="C11" s="59"/>
      <c r="D11" s="59"/>
      <c r="E11" s="59"/>
      <c r="F11" s="59"/>
      <c r="G11" s="59"/>
    </row>
    <row r="12" spans="1:13" ht="17.25" thickBot="1">
      <c r="A12" s="58" t="s">
        <v>139</v>
      </c>
      <c r="B12" s="58"/>
      <c r="C12" s="58"/>
      <c r="D12" s="58"/>
      <c r="E12" s="58"/>
      <c r="F12" s="58"/>
      <c r="G12" s="58"/>
      <c r="H12" s="33"/>
      <c r="I12" s="33"/>
      <c r="J12" s="33"/>
      <c r="K12" s="33"/>
      <c r="L12" s="33"/>
      <c r="M12" s="33"/>
    </row>
    <row r="13" spans="1:13" ht="32.25" thickBot="1">
      <c r="A13" s="6" t="s">
        <v>11</v>
      </c>
      <c r="B13" s="7" t="s">
        <v>12</v>
      </c>
      <c r="C13" s="7" t="s">
        <v>13</v>
      </c>
      <c r="D13" s="7" t="s">
        <v>14</v>
      </c>
      <c r="E13" s="7">
        <v>2023</v>
      </c>
      <c r="F13" s="7">
        <v>2024</v>
      </c>
      <c r="G13" s="7">
        <v>2025</v>
      </c>
    </row>
    <row r="14" spans="1:13" ht="16.5" thickBot="1">
      <c r="A14" s="8" t="s">
        <v>108</v>
      </c>
      <c r="B14" s="5"/>
      <c r="C14" s="5"/>
      <c r="D14" s="5"/>
      <c r="E14" s="5"/>
      <c r="F14" s="5"/>
      <c r="G14" s="5"/>
    </row>
    <row r="15" spans="1:13" ht="19.5" thickBot="1">
      <c r="A15" s="12" t="s">
        <v>16</v>
      </c>
      <c r="B15" s="10" t="s">
        <v>198</v>
      </c>
      <c r="C15" s="10" t="s">
        <v>61</v>
      </c>
      <c r="D15" s="10">
        <v>9990020600</v>
      </c>
      <c r="E15" s="10">
        <v>1752</v>
      </c>
      <c r="F15" s="10">
        <v>1752</v>
      </c>
      <c r="G15" s="10">
        <v>1752</v>
      </c>
    </row>
    <row r="16" spans="1:13" ht="19.5" thickBot="1">
      <c r="A16" s="12" t="s">
        <v>17</v>
      </c>
      <c r="B16" s="10" t="s">
        <v>198</v>
      </c>
      <c r="C16" s="10" t="s">
        <v>201</v>
      </c>
      <c r="D16" s="10">
        <v>9990021200</v>
      </c>
      <c r="E16" s="10">
        <v>2967</v>
      </c>
      <c r="F16" s="10">
        <v>2967</v>
      </c>
      <c r="G16" s="10">
        <v>2967</v>
      </c>
    </row>
    <row r="17" spans="1:7" ht="19.5" thickBot="1">
      <c r="A17" s="12" t="s">
        <v>19</v>
      </c>
      <c r="B17" s="10" t="s">
        <v>198</v>
      </c>
      <c r="C17" s="10" t="s">
        <v>202</v>
      </c>
      <c r="D17" s="10">
        <v>9990020400</v>
      </c>
      <c r="E17" s="10">
        <v>15791</v>
      </c>
      <c r="F17" s="10">
        <v>16238</v>
      </c>
      <c r="G17" s="10">
        <v>16217.3</v>
      </c>
    </row>
    <row r="18" spans="1:7" ht="33.75" thickBot="1">
      <c r="A18" s="12" t="s">
        <v>20</v>
      </c>
      <c r="B18" s="10" t="s">
        <v>198</v>
      </c>
      <c r="C18" s="10" t="s">
        <v>202</v>
      </c>
      <c r="D18" s="10">
        <v>9980077710</v>
      </c>
      <c r="E18" s="10">
        <v>441</v>
      </c>
      <c r="F18" s="10">
        <v>463</v>
      </c>
      <c r="G18" s="10">
        <v>480</v>
      </c>
    </row>
    <row r="19" spans="1:7" ht="33.75" thickBot="1">
      <c r="A19" s="12" t="s">
        <v>109</v>
      </c>
      <c r="B19" s="10" t="s">
        <v>198</v>
      </c>
      <c r="C19" s="10" t="s">
        <v>202</v>
      </c>
      <c r="D19" s="10">
        <v>9980077720</v>
      </c>
      <c r="E19" s="10">
        <v>441</v>
      </c>
      <c r="F19" s="10">
        <v>463</v>
      </c>
      <c r="G19" s="10">
        <v>480</v>
      </c>
    </row>
    <row r="20" spans="1:7" ht="19.5" thickBot="1">
      <c r="A20" s="12" t="s">
        <v>22</v>
      </c>
      <c r="B20" s="10" t="s">
        <v>198</v>
      </c>
      <c r="C20" s="10" t="s">
        <v>203</v>
      </c>
      <c r="D20" s="10">
        <v>9980051200</v>
      </c>
      <c r="E20" s="10">
        <v>1.07</v>
      </c>
      <c r="F20" s="10">
        <v>9.3000000000000007</v>
      </c>
      <c r="G20" s="10">
        <v>0.98</v>
      </c>
    </row>
    <row r="21" spans="1:7" ht="19.5" thickBot="1">
      <c r="A21" s="12" t="s">
        <v>24</v>
      </c>
      <c r="B21" s="10" t="s">
        <v>198</v>
      </c>
      <c r="C21" s="10" t="s">
        <v>204</v>
      </c>
      <c r="D21" s="10">
        <v>9990022500</v>
      </c>
      <c r="E21" s="10">
        <v>1738</v>
      </c>
      <c r="F21" s="10">
        <v>1738</v>
      </c>
      <c r="G21" s="10">
        <v>1738</v>
      </c>
    </row>
    <row r="22" spans="1:7" ht="19.5" thickBot="1">
      <c r="A22" s="12" t="s">
        <v>25</v>
      </c>
      <c r="B22" s="10" t="s">
        <v>198</v>
      </c>
      <c r="C22" s="10">
        <v>11</v>
      </c>
      <c r="D22" s="10">
        <v>9990700500</v>
      </c>
      <c r="E22" s="18">
        <v>1500</v>
      </c>
      <c r="F22" s="18">
        <v>2000</v>
      </c>
      <c r="G22" s="18">
        <v>2000</v>
      </c>
    </row>
    <row r="23" spans="1:7" ht="19.5" thickBot="1">
      <c r="A23" s="12" t="s">
        <v>29</v>
      </c>
      <c r="B23" s="10" t="s">
        <v>198</v>
      </c>
      <c r="C23" s="10">
        <v>13</v>
      </c>
      <c r="D23" s="10">
        <v>998007730</v>
      </c>
      <c r="E23" s="10">
        <v>138.19999999999999</v>
      </c>
      <c r="F23" s="10">
        <v>138.19999999999999</v>
      </c>
      <c r="G23" s="10">
        <v>138.19999999999999</v>
      </c>
    </row>
    <row r="24" spans="1:7" ht="19.5" thickBot="1">
      <c r="A24" s="26" t="s">
        <v>27</v>
      </c>
      <c r="B24" s="10" t="s">
        <v>198</v>
      </c>
      <c r="C24" s="25">
        <v>13</v>
      </c>
      <c r="D24" s="25">
        <v>9980054690</v>
      </c>
      <c r="E24" s="25"/>
      <c r="F24" s="25"/>
      <c r="G24" s="25"/>
    </row>
    <row r="25" spans="1:7" ht="19.5" thickBot="1">
      <c r="A25" s="24" t="s">
        <v>36</v>
      </c>
      <c r="B25" s="25" t="s">
        <v>201</v>
      </c>
      <c r="C25" s="25">
        <v>9</v>
      </c>
      <c r="D25" s="25">
        <v>9993029900</v>
      </c>
      <c r="E25" s="25">
        <v>1947</v>
      </c>
      <c r="F25" s="25">
        <v>1947</v>
      </c>
      <c r="G25" s="25">
        <v>1947</v>
      </c>
    </row>
    <row r="26" spans="1:7" ht="19.5" thickBot="1">
      <c r="A26" s="24" t="s">
        <v>110</v>
      </c>
      <c r="B26" s="25" t="s">
        <v>201</v>
      </c>
      <c r="C26" s="25">
        <v>14</v>
      </c>
      <c r="D26" s="25">
        <v>9993029900</v>
      </c>
      <c r="E26" s="25">
        <v>100</v>
      </c>
      <c r="F26" s="25">
        <v>200</v>
      </c>
      <c r="G26" s="25">
        <v>200</v>
      </c>
    </row>
    <row r="27" spans="1:7" ht="19.5" thickBot="1">
      <c r="A27" s="24" t="s">
        <v>111</v>
      </c>
      <c r="B27" s="25" t="s">
        <v>201</v>
      </c>
      <c r="C27" s="25">
        <v>14</v>
      </c>
      <c r="D27" s="25">
        <v>9993029900</v>
      </c>
      <c r="E27" s="25">
        <v>50</v>
      </c>
      <c r="F27" s="25">
        <v>100</v>
      </c>
      <c r="G27" s="25">
        <v>100</v>
      </c>
    </row>
    <row r="28" spans="1:7" ht="19.5" thickBot="1">
      <c r="A28" s="24" t="s">
        <v>112</v>
      </c>
      <c r="B28" s="25" t="s">
        <v>201</v>
      </c>
      <c r="C28" s="25">
        <v>14</v>
      </c>
      <c r="D28" s="25">
        <v>9993029900</v>
      </c>
      <c r="E28" s="25">
        <v>100</v>
      </c>
      <c r="F28" s="25">
        <v>100</v>
      </c>
      <c r="G28" s="25">
        <v>100</v>
      </c>
    </row>
    <row r="29" spans="1:7" ht="19.5" thickBot="1">
      <c r="A29" s="24" t="s">
        <v>38</v>
      </c>
      <c r="B29" s="25" t="s">
        <v>201</v>
      </c>
      <c r="C29" s="25">
        <v>14</v>
      </c>
      <c r="D29" s="25">
        <v>9993029900</v>
      </c>
      <c r="E29" s="25">
        <v>50</v>
      </c>
      <c r="F29" s="25">
        <v>100</v>
      </c>
      <c r="G29" s="25">
        <v>100</v>
      </c>
    </row>
    <row r="30" spans="1:7" ht="19.5" thickBot="1">
      <c r="A30" s="24" t="s">
        <v>40</v>
      </c>
      <c r="B30" s="25" t="s">
        <v>201</v>
      </c>
      <c r="C30" s="25">
        <v>14</v>
      </c>
      <c r="D30" s="25">
        <v>9993029900</v>
      </c>
      <c r="E30" s="25">
        <v>50</v>
      </c>
      <c r="F30" s="25">
        <v>100</v>
      </c>
      <c r="G30" s="25">
        <v>100</v>
      </c>
    </row>
    <row r="31" spans="1:7" ht="19.5" thickBot="1">
      <c r="A31" s="24" t="s">
        <v>44</v>
      </c>
      <c r="B31" s="25" t="s">
        <v>202</v>
      </c>
      <c r="C31" s="25" t="s">
        <v>205</v>
      </c>
      <c r="D31" s="25">
        <v>9993159802</v>
      </c>
      <c r="E31" s="25">
        <v>8277.4</v>
      </c>
      <c r="F31" s="25">
        <v>8656.2999999999993</v>
      </c>
      <c r="G31" s="25">
        <v>9482.5</v>
      </c>
    </row>
    <row r="32" spans="1:7" ht="19.5" thickBot="1">
      <c r="A32" s="43" t="s">
        <v>105</v>
      </c>
      <c r="B32" s="45" t="s">
        <v>202</v>
      </c>
      <c r="C32" s="45" t="s">
        <v>205</v>
      </c>
      <c r="D32" s="45">
        <v>1530020760</v>
      </c>
      <c r="E32" s="45">
        <v>14634.9</v>
      </c>
      <c r="F32" s="45">
        <v>17021.7</v>
      </c>
      <c r="G32" s="25">
        <v>17021.7</v>
      </c>
    </row>
    <row r="33" spans="1:7" ht="19.5" thickBot="1">
      <c r="A33" s="24" t="s">
        <v>47</v>
      </c>
      <c r="B33" s="25" t="s">
        <v>203</v>
      </c>
      <c r="C33" s="25" t="s">
        <v>201</v>
      </c>
      <c r="D33" s="25" t="s">
        <v>49</v>
      </c>
      <c r="E33" s="25"/>
      <c r="F33" s="25">
        <v>3180.2</v>
      </c>
      <c r="G33" s="25"/>
    </row>
    <row r="34" spans="1:7" ht="19.5" thickBot="1">
      <c r="A34" s="24" t="s">
        <v>113</v>
      </c>
      <c r="B34" s="25" t="s">
        <v>203</v>
      </c>
      <c r="C34" s="25" t="s">
        <v>201</v>
      </c>
      <c r="D34" s="10">
        <v>9996000500</v>
      </c>
      <c r="E34" s="25">
        <v>1000</v>
      </c>
      <c r="F34" s="25">
        <v>1000</v>
      </c>
      <c r="G34" s="25">
        <v>1000</v>
      </c>
    </row>
    <row r="35" spans="1:7" ht="19.5" thickBot="1">
      <c r="A35" s="43" t="s">
        <v>214</v>
      </c>
      <c r="B35" s="44" t="s">
        <v>60</v>
      </c>
      <c r="C35" s="44" t="s">
        <v>61</v>
      </c>
      <c r="D35" s="44" t="s">
        <v>215</v>
      </c>
      <c r="E35" s="45">
        <v>26902.5</v>
      </c>
      <c r="F35" s="46"/>
      <c r="G35" s="25"/>
    </row>
    <row r="36" spans="1:7" ht="19.5" thickBot="1">
      <c r="A36" s="24" t="s">
        <v>69</v>
      </c>
      <c r="B36" s="25" t="s">
        <v>60</v>
      </c>
      <c r="C36" s="25" t="s">
        <v>60</v>
      </c>
      <c r="D36" s="25">
        <v>9994310100</v>
      </c>
      <c r="E36" s="25">
        <v>100</v>
      </c>
      <c r="F36" s="25">
        <v>200</v>
      </c>
      <c r="G36" s="25">
        <v>200</v>
      </c>
    </row>
    <row r="37" spans="1:7" ht="19.5" thickBot="1">
      <c r="A37" s="24" t="s">
        <v>72</v>
      </c>
      <c r="B37" s="25" t="s">
        <v>60</v>
      </c>
      <c r="C37" s="25" t="s">
        <v>205</v>
      </c>
      <c r="D37" s="25">
        <v>9980077740</v>
      </c>
      <c r="E37" s="25">
        <v>881</v>
      </c>
      <c r="F37" s="25">
        <v>927</v>
      </c>
      <c r="G37" s="25">
        <v>961</v>
      </c>
    </row>
    <row r="38" spans="1:7" ht="19.5" thickBot="1">
      <c r="A38" s="31" t="s">
        <v>86</v>
      </c>
      <c r="B38" s="32">
        <v>10</v>
      </c>
      <c r="C38" s="25" t="s">
        <v>201</v>
      </c>
      <c r="D38" s="32">
        <v>2230752600</v>
      </c>
      <c r="E38" s="32"/>
      <c r="F38" s="32"/>
      <c r="G38" s="32"/>
    </row>
    <row r="39" spans="1:7" ht="19.5" thickBot="1">
      <c r="A39" s="12" t="s">
        <v>87</v>
      </c>
      <c r="B39" s="10">
        <v>10</v>
      </c>
      <c r="C39" s="25" t="s">
        <v>201</v>
      </c>
      <c r="D39" s="10">
        <v>5103513500</v>
      </c>
      <c r="E39" s="10"/>
      <c r="F39" s="10"/>
      <c r="G39" s="10"/>
    </row>
    <row r="40" spans="1:7" ht="19.5" thickBot="1">
      <c r="A40" s="12" t="s">
        <v>88</v>
      </c>
      <c r="B40" s="10">
        <v>10</v>
      </c>
      <c r="C40" s="25" t="s">
        <v>201</v>
      </c>
      <c r="D40" s="10" t="s">
        <v>89</v>
      </c>
      <c r="E40" s="10">
        <v>8940</v>
      </c>
      <c r="F40" s="10">
        <v>8940</v>
      </c>
      <c r="G40" s="10">
        <v>8940</v>
      </c>
    </row>
    <row r="41" spans="1:7" ht="19.5" thickBot="1">
      <c r="A41" s="12" t="s">
        <v>90</v>
      </c>
      <c r="B41" s="10">
        <v>10</v>
      </c>
      <c r="C41" s="10" t="s">
        <v>202</v>
      </c>
      <c r="D41" s="10">
        <v>2230781520</v>
      </c>
      <c r="E41" s="10">
        <v>7027</v>
      </c>
      <c r="F41" s="10">
        <v>7309</v>
      </c>
      <c r="G41" s="10">
        <v>7601</v>
      </c>
    </row>
    <row r="42" spans="1:7" ht="19.5" thickBot="1">
      <c r="A42" s="12" t="s">
        <v>91</v>
      </c>
      <c r="B42" s="10">
        <v>10</v>
      </c>
      <c r="C42" s="10" t="s">
        <v>202</v>
      </c>
      <c r="D42" s="10">
        <v>9995201000</v>
      </c>
      <c r="E42" s="10"/>
      <c r="F42" s="10"/>
      <c r="G42" s="10"/>
    </row>
    <row r="43" spans="1:7" ht="19.5" thickBot="1">
      <c r="A43" s="12" t="s">
        <v>94</v>
      </c>
      <c r="B43" s="10">
        <v>11</v>
      </c>
      <c r="C43" s="10" t="s">
        <v>209</v>
      </c>
      <c r="D43" s="10">
        <v>9995129700</v>
      </c>
      <c r="E43" s="10">
        <v>1000</v>
      </c>
      <c r="F43" s="10">
        <v>450</v>
      </c>
      <c r="G43" s="10">
        <v>450</v>
      </c>
    </row>
    <row r="44" spans="1:7" ht="19.5" thickBot="1">
      <c r="A44" s="12" t="s">
        <v>114</v>
      </c>
      <c r="B44" s="10"/>
      <c r="C44" s="10"/>
      <c r="D44" s="10"/>
      <c r="E44" s="10">
        <v>22</v>
      </c>
      <c r="F44" s="10">
        <v>21</v>
      </c>
      <c r="G44" s="10">
        <v>20</v>
      </c>
    </row>
    <row r="45" spans="1:7" ht="19.5" thickBot="1">
      <c r="A45" s="12" t="s">
        <v>115</v>
      </c>
      <c r="B45" s="10"/>
      <c r="C45" s="10"/>
      <c r="D45" s="10"/>
      <c r="E45" s="10">
        <v>1200</v>
      </c>
      <c r="F45" s="10">
        <v>1200</v>
      </c>
      <c r="G45" s="10">
        <v>1200</v>
      </c>
    </row>
    <row r="46" spans="1:7" ht="19.5" thickBot="1">
      <c r="A46" s="20" t="s">
        <v>116</v>
      </c>
      <c r="B46" s="21" t="s">
        <v>198</v>
      </c>
      <c r="C46" s="21" t="s">
        <v>199</v>
      </c>
      <c r="D46" s="21" t="s">
        <v>208</v>
      </c>
      <c r="E46" s="28">
        <f>SUM(E15:E45)</f>
        <v>97051.07</v>
      </c>
      <c r="F46" s="28">
        <f>SUM(F15:F45)</f>
        <v>77220.7</v>
      </c>
      <c r="G46" s="28">
        <f>SUM(G15:G45)</f>
        <v>75196.679999999993</v>
      </c>
    </row>
    <row r="47" spans="1:7" ht="19.5" thickBot="1">
      <c r="A47" s="22" t="s">
        <v>117</v>
      </c>
      <c r="B47" s="23"/>
      <c r="C47" s="23"/>
      <c r="D47" s="23"/>
      <c r="E47" s="23"/>
      <c r="F47" s="23"/>
      <c r="G47" s="23"/>
    </row>
    <row r="48" spans="1:7" ht="19.5" thickBot="1">
      <c r="A48" s="24" t="s">
        <v>118</v>
      </c>
      <c r="B48" s="25" t="s">
        <v>202</v>
      </c>
      <c r="C48" s="25" t="s">
        <v>203</v>
      </c>
      <c r="D48" s="25">
        <v>9990020400</v>
      </c>
      <c r="E48" s="25">
        <v>4825</v>
      </c>
      <c r="F48" s="25">
        <v>3375.7</v>
      </c>
      <c r="G48" s="25">
        <v>2549.5</v>
      </c>
    </row>
    <row r="49" spans="1:7" ht="19.5" thickBot="1">
      <c r="A49" s="20" t="s">
        <v>119</v>
      </c>
      <c r="B49" s="21" t="s">
        <v>202</v>
      </c>
      <c r="C49" s="21" t="s">
        <v>203</v>
      </c>
      <c r="D49" s="21" t="s">
        <v>208</v>
      </c>
      <c r="E49" s="21">
        <f>SUM(E48)</f>
        <v>4825</v>
      </c>
      <c r="F49" s="21">
        <f t="shared" ref="F49:G49" si="0">SUM(F48)</f>
        <v>3375.7</v>
      </c>
      <c r="G49" s="21">
        <f t="shared" si="0"/>
        <v>2549.5</v>
      </c>
    </row>
    <row r="50" spans="1:7" ht="19.5" thickBot="1">
      <c r="A50" s="22" t="s">
        <v>120</v>
      </c>
      <c r="B50" s="23"/>
      <c r="C50" s="23"/>
      <c r="D50" s="23"/>
      <c r="E50" s="23"/>
      <c r="F50" s="23"/>
      <c r="G50" s="23"/>
    </row>
    <row r="51" spans="1:7" ht="19.5" thickBot="1">
      <c r="A51" s="12" t="s">
        <v>47</v>
      </c>
      <c r="B51" s="10" t="s">
        <v>203</v>
      </c>
      <c r="C51" s="10" t="s">
        <v>201</v>
      </c>
      <c r="D51" s="10">
        <v>9996000500</v>
      </c>
      <c r="E51" s="10">
        <v>37588</v>
      </c>
      <c r="F51" s="17">
        <v>25505.200000000001</v>
      </c>
      <c r="G51" s="10">
        <v>28023.9</v>
      </c>
    </row>
    <row r="52" spans="1:7" ht="19.5" thickBot="1">
      <c r="A52" s="20" t="s">
        <v>121</v>
      </c>
      <c r="B52" s="21" t="s">
        <v>203</v>
      </c>
      <c r="C52" s="21" t="s">
        <v>201</v>
      </c>
      <c r="D52" s="21" t="s">
        <v>208</v>
      </c>
      <c r="E52" s="21">
        <f>SUM(E51)</f>
        <v>37588</v>
      </c>
      <c r="F52" s="21">
        <f t="shared" ref="F52:G52" si="1">SUM(F51)</f>
        <v>25505.200000000001</v>
      </c>
      <c r="G52" s="21">
        <f t="shared" si="1"/>
        <v>28023.9</v>
      </c>
    </row>
    <row r="53" spans="1:7" ht="19.5" thickBot="1">
      <c r="A53" s="13" t="s">
        <v>222</v>
      </c>
      <c r="B53" s="23"/>
      <c r="C53" s="23"/>
      <c r="D53" s="23"/>
      <c r="E53" s="23"/>
      <c r="F53" s="23"/>
      <c r="G53" s="23"/>
    </row>
    <row r="54" spans="1:7" ht="19.5" thickBot="1">
      <c r="A54" s="12" t="s">
        <v>221</v>
      </c>
      <c r="B54" s="10" t="s">
        <v>198</v>
      </c>
      <c r="C54" s="10" t="s">
        <v>204</v>
      </c>
      <c r="D54" s="10">
        <v>9990020400</v>
      </c>
      <c r="E54" s="10">
        <v>8885</v>
      </c>
      <c r="F54" s="10">
        <v>6875</v>
      </c>
      <c r="G54" s="10">
        <v>6875</v>
      </c>
    </row>
    <row r="55" spans="1:7" ht="19.5" thickBot="1">
      <c r="A55" s="24" t="s">
        <v>122</v>
      </c>
      <c r="B55" s="25">
        <v>14</v>
      </c>
      <c r="C55" s="25" t="s">
        <v>201</v>
      </c>
      <c r="D55" s="25">
        <v>9992615504</v>
      </c>
      <c r="E55" s="25">
        <v>75404</v>
      </c>
      <c r="F55" s="25">
        <v>60323</v>
      </c>
      <c r="G55" s="25">
        <v>60323</v>
      </c>
    </row>
    <row r="56" spans="1:7" ht="19.5" thickBot="1">
      <c r="A56" s="24" t="s">
        <v>123</v>
      </c>
      <c r="B56" s="25">
        <v>14</v>
      </c>
      <c r="C56" s="25" t="s">
        <v>201</v>
      </c>
      <c r="D56" s="25">
        <v>2610160030</v>
      </c>
      <c r="E56" s="25">
        <v>2813.4</v>
      </c>
      <c r="F56" s="25">
        <v>2953.6</v>
      </c>
      <c r="G56" s="25">
        <v>3057</v>
      </c>
    </row>
    <row r="57" spans="1:7" ht="19.5" thickBot="1">
      <c r="A57" s="20" t="s">
        <v>124</v>
      </c>
      <c r="B57" s="21" t="s">
        <v>206</v>
      </c>
      <c r="C57" s="21" t="s">
        <v>206</v>
      </c>
      <c r="D57" s="21" t="s">
        <v>208</v>
      </c>
      <c r="E57" s="21">
        <f>SUM(E54:E56)</f>
        <v>87102.399999999994</v>
      </c>
      <c r="F57" s="21">
        <f t="shared" ref="F57:G57" si="2">SUM(F54:F56)</f>
        <v>70151.600000000006</v>
      </c>
      <c r="G57" s="21">
        <f t="shared" si="2"/>
        <v>70255</v>
      </c>
    </row>
    <row r="58" spans="1:7" ht="19.5" thickBot="1">
      <c r="A58" s="13" t="s">
        <v>52</v>
      </c>
      <c r="B58" s="11"/>
      <c r="C58" s="11"/>
      <c r="D58" s="11"/>
      <c r="E58" s="11"/>
      <c r="F58" s="11"/>
      <c r="G58" s="11"/>
    </row>
    <row r="59" spans="1:7" ht="19.5" thickBot="1">
      <c r="A59" s="13" t="s">
        <v>125</v>
      </c>
      <c r="B59" s="11"/>
      <c r="C59" s="11"/>
      <c r="D59" s="11"/>
      <c r="E59" s="11"/>
      <c r="F59" s="11"/>
      <c r="G59" s="11"/>
    </row>
    <row r="60" spans="1:7" ht="19.5" thickBot="1">
      <c r="A60" s="12" t="s">
        <v>54</v>
      </c>
      <c r="B60" s="10" t="s">
        <v>60</v>
      </c>
      <c r="C60" s="10" t="s">
        <v>198</v>
      </c>
      <c r="D60" s="10">
        <v>1910106590</v>
      </c>
      <c r="E60" s="10">
        <v>64063</v>
      </c>
      <c r="F60" s="10">
        <v>64063</v>
      </c>
      <c r="G60" s="10">
        <v>64063</v>
      </c>
    </row>
    <row r="61" spans="1:7" ht="19.5" thickBot="1">
      <c r="A61" s="12" t="s">
        <v>55</v>
      </c>
      <c r="B61" s="10" t="s">
        <v>60</v>
      </c>
      <c r="C61" s="10" t="s">
        <v>198</v>
      </c>
      <c r="D61" s="10">
        <v>9994209900</v>
      </c>
      <c r="E61" s="10">
        <v>40536</v>
      </c>
      <c r="F61" s="10">
        <v>23218</v>
      </c>
      <c r="G61" s="10">
        <v>23218</v>
      </c>
    </row>
    <row r="62" spans="1:7" ht="19.5" thickBot="1">
      <c r="A62" s="13" t="s">
        <v>4</v>
      </c>
      <c r="B62" s="10" t="s">
        <v>60</v>
      </c>
      <c r="C62" s="10" t="s">
        <v>198</v>
      </c>
      <c r="D62" s="11">
        <v>0</v>
      </c>
      <c r="E62" s="11">
        <f>SUM(E60:E61)</f>
        <v>104599</v>
      </c>
      <c r="F62" s="11">
        <f t="shared" ref="F62:G62" si="3">SUM(F60:F61)</f>
        <v>87281</v>
      </c>
      <c r="G62" s="11">
        <f t="shared" si="3"/>
        <v>87281</v>
      </c>
    </row>
    <row r="63" spans="1:7" ht="19.5" thickBot="1">
      <c r="A63" s="13" t="s">
        <v>126</v>
      </c>
      <c r="B63" s="11"/>
      <c r="C63" s="11"/>
      <c r="D63" s="11"/>
      <c r="E63" s="11"/>
      <c r="F63" s="11"/>
      <c r="G63" s="11"/>
    </row>
    <row r="64" spans="1:7" ht="19.5" thickBot="1">
      <c r="A64" s="24" t="s">
        <v>57</v>
      </c>
      <c r="B64" s="10" t="s">
        <v>60</v>
      </c>
      <c r="C64" s="25" t="s">
        <v>61</v>
      </c>
      <c r="D64" s="25">
        <v>1920206590</v>
      </c>
      <c r="E64" s="25">
        <v>326497</v>
      </c>
      <c r="F64" s="25">
        <v>326497</v>
      </c>
      <c r="G64" s="25">
        <v>326497</v>
      </c>
    </row>
    <row r="65" spans="1:7" ht="19.5" thickBot="1">
      <c r="A65" s="24" t="s">
        <v>58</v>
      </c>
      <c r="B65" s="10" t="s">
        <v>60</v>
      </c>
      <c r="C65" s="25" t="s">
        <v>61</v>
      </c>
      <c r="D65" s="25">
        <v>9994219900</v>
      </c>
      <c r="E65" s="25">
        <v>36978</v>
      </c>
      <c r="F65" s="25">
        <v>46981</v>
      </c>
      <c r="G65" s="25">
        <v>45325.1</v>
      </c>
    </row>
    <row r="66" spans="1:7" ht="19.5" thickBot="1">
      <c r="A66" s="24"/>
      <c r="B66" s="25"/>
      <c r="C66" s="25"/>
      <c r="D66" s="25"/>
      <c r="E66" s="25"/>
      <c r="F66" s="25"/>
      <c r="G66" s="25"/>
    </row>
    <row r="67" spans="1:7" ht="19.5" thickBot="1">
      <c r="A67" s="24" t="s">
        <v>127</v>
      </c>
      <c r="B67" s="10" t="s">
        <v>60</v>
      </c>
      <c r="C67" s="25" t="s">
        <v>61</v>
      </c>
      <c r="D67" s="25">
        <v>0</v>
      </c>
      <c r="E67" s="25">
        <v>37053.800000000003</v>
      </c>
      <c r="F67" s="25">
        <v>37640.896999999997</v>
      </c>
      <c r="G67" s="25">
        <v>37902.69</v>
      </c>
    </row>
    <row r="68" spans="1:7" ht="19.5" thickBot="1">
      <c r="A68" s="22" t="s">
        <v>62</v>
      </c>
      <c r="B68" s="10" t="s">
        <v>60</v>
      </c>
      <c r="C68" s="25" t="s">
        <v>61</v>
      </c>
      <c r="D68" s="23">
        <v>0</v>
      </c>
      <c r="E68" s="23">
        <f>SUM(E64:E67)</f>
        <v>400528.8</v>
      </c>
      <c r="F68" s="23">
        <f>SUM(F64:F67)</f>
        <v>411118.897</v>
      </c>
      <c r="G68" s="23">
        <f t="shared" ref="G68" si="4">SUM(G64:G67)</f>
        <v>409724.79</v>
      </c>
    </row>
    <row r="69" spans="1:7" ht="19.5" thickBot="1">
      <c r="A69" s="22" t="s">
        <v>128</v>
      </c>
      <c r="B69" s="23"/>
      <c r="C69" s="23"/>
      <c r="D69" s="23"/>
      <c r="E69" s="23"/>
      <c r="F69" s="23"/>
      <c r="G69" s="23"/>
    </row>
    <row r="70" spans="1:7" ht="19.5" thickBot="1">
      <c r="A70" s="24" t="s">
        <v>63</v>
      </c>
      <c r="B70" s="10" t="s">
        <v>60</v>
      </c>
      <c r="C70" s="25" t="s">
        <v>201</v>
      </c>
      <c r="D70" s="25">
        <v>9994239900</v>
      </c>
      <c r="E70" s="25"/>
      <c r="F70" s="25"/>
      <c r="G70" s="25"/>
    </row>
    <row r="71" spans="1:7" ht="19.5" thickBot="1">
      <c r="A71" s="24" t="s">
        <v>129</v>
      </c>
      <c r="B71" s="10" t="s">
        <v>60</v>
      </c>
      <c r="C71" s="25" t="s">
        <v>201</v>
      </c>
      <c r="D71" s="25">
        <v>9994239900</v>
      </c>
      <c r="E71" s="25">
        <v>23215</v>
      </c>
      <c r="F71" s="25">
        <v>18943</v>
      </c>
      <c r="G71" s="25">
        <v>18943</v>
      </c>
    </row>
    <row r="72" spans="1:7" ht="19.5" thickBot="1">
      <c r="A72" s="24" t="s">
        <v>130</v>
      </c>
      <c r="B72" s="10" t="s">
        <v>60</v>
      </c>
      <c r="C72" s="25" t="s">
        <v>201</v>
      </c>
      <c r="D72" s="25">
        <v>9994239900</v>
      </c>
      <c r="E72" s="25">
        <v>23390</v>
      </c>
      <c r="F72" s="25">
        <v>19269</v>
      </c>
      <c r="G72" s="25">
        <v>19269</v>
      </c>
    </row>
    <row r="73" spans="1:7" ht="19.5" thickBot="1">
      <c r="A73" s="24" t="s">
        <v>131</v>
      </c>
      <c r="B73" s="10" t="s">
        <v>60</v>
      </c>
      <c r="C73" s="25" t="s">
        <v>201</v>
      </c>
      <c r="D73" s="25">
        <v>9994239900</v>
      </c>
      <c r="E73" s="25">
        <v>5485</v>
      </c>
      <c r="F73" s="25">
        <v>4958</v>
      </c>
      <c r="G73" s="25">
        <v>4958</v>
      </c>
    </row>
    <row r="74" spans="1:7" ht="19.5" thickBot="1">
      <c r="A74" s="22" t="s">
        <v>64</v>
      </c>
      <c r="B74" s="10" t="s">
        <v>60</v>
      </c>
      <c r="C74" s="25" t="s">
        <v>201</v>
      </c>
      <c r="D74" s="23">
        <v>0</v>
      </c>
      <c r="E74" s="23">
        <f>SUM(E71:E73)</f>
        <v>52090</v>
      </c>
      <c r="F74" s="23">
        <f t="shared" ref="F74:G74" si="5">SUM(F71:F73)</f>
        <v>43170</v>
      </c>
      <c r="G74" s="23">
        <f t="shared" si="5"/>
        <v>43170</v>
      </c>
    </row>
    <row r="75" spans="1:7" ht="19.5" thickBot="1">
      <c r="A75" s="22" t="s">
        <v>132</v>
      </c>
      <c r="B75" s="23"/>
      <c r="C75" s="23"/>
      <c r="D75" s="23"/>
      <c r="E75" s="23"/>
      <c r="F75" s="23"/>
      <c r="G75" s="23"/>
    </row>
    <row r="76" spans="1:7" ht="19.5" thickBot="1">
      <c r="A76" s="24" t="s">
        <v>65</v>
      </c>
      <c r="B76" s="10" t="s">
        <v>60</v>
      </c>
      <c r="C76" s="25" t="s">
        <v>203</v>
      </c>
      <c r="D76" s="25">
        <v>9994299900</v>
      </c>
      <c r="E76" s="25">
        <v>800</v>
      </c>
      <c r="F76" s="25">
        <v>800</v>
      </c>
      <c r="G76" s="25">
        <v>800</v>
      </c>
    </row>
    <row r="77" spans="1:7" ht="19.5" thickBot="1">
      <c r="A77" s="24" t="s">
        <v>73</v>
      </c>
      <c r="B77" s="10" t="s">
        <v>60</v>
      </c>
      <c r="C77" s="25" t="s">
        <v>205</v>
      </c>
      <c r="D77" s="25">
        <v>9994529900</v>
      </c>
      <c r="E77" s="25">
        <v>11603</v>
      </c>
      <c r="F77" s="25">
        <v>9209</v>
      </c>
      <c r="G77" s="25">
        <v>9194</v>
      </c>
    </row>
    <row r="78" spans="1:7" ht="19.5" thickBot="1">
      <c r="A78" s="20" t="s">
        <v>75</v>
      </c>
      <c r="B78" s="21" t="s">
        <v>60</v>
      </c>
      <c r="C78" s="21" t="s">
        <v>206</v>
      </c>
      <c r="D78" s="21" t="s">
        <v>208</v>
      </c>
      <c r="E78" s="21">
        <f>SUM(E62+E68+E74+E76+E77)</f>
        <v>569620.80000000005</v>
      </c>
      <c r="F78" s="21">
        <f t="shared" ref="F78:G78" si="6">SUM(F62+F68+F74+F76+F77)</f>
        <v>551578.897</v>
      </c>
      <c r="G78" s="21">
        <f t="shared" si="6"/>
        <v>550169.79</v>
      </c>
    </row>
    <row r="79" spans="1:7" ht="19.5" thickBot="1">
      <c r="A79" s="13" t="s">
        <v>133</v>
      </c>
      <c r="B79" s="11"/>
      <c r="C79" s="11"/>
      <c r="D79" s="11"/>
      <c r="E79" s="11"/>
      <c r="F79" s="11"/>
      <c r="G79" s="11"/>
    </row>
    <row r="80" spans="1:7" ht="19.5" thickBot="1">
      <c r="A80" s="12" t="s">
        <v>78</v>
      </c>
      <c r="B80" s="10" t="s">
        <v>207</v>
      </c>
      <c r="C80" s="10" t="s">
        <v>198</v>
      </c>
      <c r="D80" s="10">
        <v>9994409900</v>
      </c>
      <c r="E80" s="10">
        <v>7327</v>
      </c>
      <c r="F80" s="10">
        <v>7146</v>
      </c>
      <c r="G80" s="10">
        <v>7146</v>
      </c>
    </row>
    <row r="81" spans="1:7" ht="19.5" thickBot="1">
      <c r="A81" s="12" t="s">
        <v>79</v>
      </c>
      <c r="B81" s="10" t="s">
        <v>207</v>
      </c>
      <c r="C81" s="10" t="s">
        <v>198</v>
      </c>
      <c r="D81" s="10">
        <v>9994429900</v>
      </c>
      <c r="E81" s="10">
        <v>12475</v>
      </c>
      <c r="F81" s="10">
        <v>12433</v>
      </c>
      <c r="G81" s="10">
        <v>12433</v>
      </c>
    </row>
    <row r="82" spans="1:7" ht="19.5" thickBot="1">
      <c r="A82" s="12" t="s">
        <v>80</v>
      </c>
      <c r="B82" s="10" t="s">
        <v>207</v>
      </c>
      <c r="C82" s="10" t="s">
        <v>198</v>
      </c>
      <c r="D82" s="29">
        <v>9994439900</v>
      </c>
      <c r="E82" s="10">
        <v>8914</v>
      </c>
      <c r="F82" s="10">
        <v>6241</v>
      </c>
      <c r="G82" s="10">
        <v>6241</v>
      </c>
    </row>
    <row r="83" spans="1:7" ht="33.75" thickBot="1">
      <c r="A83" s="30" t="s">
        <v>81</v>
      </c>
      <c r="B83" s="10" t="s">
        <v>207</v>
      </c>
      <c r="C83" s="10" t="s">
        <v>198</v>
      </c>
      <c r="D83" s="29">
        <v>9994400200</v>
      </c>
      <c r="E83" s="29">
        <v>200</v>
      </c>
      <c r="F83" s="29"/>
      <c r="G83" s="29"/>
    </row>
    <row r="84" spans="1:7" ht="19.5" thickBot="1">
      <c r="A84" s="30" t="s">
        <v>82</v>
      </c>
      <c r="B84" s="10" t="s">
        <v>207</v>
      </c>
      <c r="C84" s="10" t="s">
        <v>198</v>
      </c>
      <c r="D84" s="29">
        <v>9994409900</v>
      </c>
      <c r="E84" s="14"/>
      <c r="F84" s="29"/>
      <c r="G84" s="29"/>
    </row>
    <row r="85" spans="1:7" ht="19.5" thickBot="1">
      <c r="A85" s="20" t="s">
        <v>134</v>
      </c>
      <c r="B85" s="21" t="s">
        <v>207</v>
      </c>
      <c r="C85" s="21" t="s">
        <v>206</v>
      </c>
      <c r="D85" s="21" t="s">
        <v>208</v>
      </c>
      <c r="E85" s="21">
        <f>SUM(E80:E84)</f>
        <v>28916</v>
      </c>
      <c r="F85" s="21">
        <f t="shared" ref="F85:G85" si="7">SUM(F80:F84)</f>
        <v>25820</v>
      </c>
      <c r="G85" s="21">
        <f t="shared" si="7"/>
        <v>25820</v>
      </c>
    </row>
    <row r="86" spans="1:7" ht="19.5" thickBot="1">
      <c r="A86" s="13" t="s">
        <v>135</v>
      </c>
      <c r="B86" s="11"/>
      <c r="C86" s="11"/>
      <c r="D86" s="11"/>
      <c r="E86" s="11"/>
      <c r="F86" s="11"/>
      <c r="G86" s="11"/>
    </row>
    <row r="87" spans="1:7" ht="19.5" thickBot="1">
      <c r="A87" s="12" t="s">
        <v>97</v>
      </c>
      <c r="B87" s="10">
        <v>12</v>
      </c>
      <c r="C87" s="10" t="s">
        <v>61</v>
      </c>
      <c r="D87" s="10">
        <v>9994579900</v>
      </c>
      <c r="E87" s="10">
        <v>3341</v>
      </c>
      <c r="F87" s="10">
        <v>3091</v>
      </c>
      <c r="G87" s="10">
        <v>3091</v>
      </c>
    </row>
    <row r="88" spans="1:7" ht="33.75" thickBot="1">
      <c r="A88" s="20" t="s">
        <v>136</v>
      </c>
      <c r="B88" s="21">
        <v>12</v>
      </c>
      <c r="C88" s="21" t="s">
        <v>206</v>
      </c>
      <c r="D88" s="21" t="s">
        <v>208</v>
      </c>
      <c r="E88" s="21">
        <f>SUM(E87)</f>
        <v>3341</v>
      </c>
      <c r="F88" s="21">
        <f t="shared" ref="F88:G88" si="8">SUM(F87)</f>
        <v>3091</v>
      </c>
      <c r="G88" s="21">
        <f t="shared" si="8"/>
        <v>3091</v>
      </c>
    </row>
    <row r="89" spans="1:7" ht="19.5" thickBot="1">
      <c r="A89" s="22" t="s">
        <v>99</v>
      </c>
      <c r="B89" s="23">
        <v>13</v>
      </c>
      <c r="C89" s="23" t="s">
        <v>198</v>
      </c>
      <c r="D89" s="23">
        <v>9990650000</v>
      </c>
      <c r="E89" s="23"/>
      <c r="F89" s="23"/>
      <c r="G89" s="23"/>
    </row>
    <row r="90" spans="1:7" ht="33.75" thickBot="1">
      <c r="A90" s="24" t="s">
        <v>100</v>
      </c>
      <c r="B90" s="25">
        <v>14</v>
      </c>
      <c r="C90" s="25" t="s">
        <v>201</v>
      </c>
      <c r="D90" s="25">
        <v>2610160030</v>
      </c>
      <c r="E90" s="25"/>
      <c r="F90" s="25"/>
      <c r="G90" s="25"/>
    </row>
    <row r="91" spans="1:7" ht="19.5" thickBot="1">
      <c r="A91" s="20" t="s">
        <v>101</v>
      </c>
      <c r="B91" s="21">
        <v>14</v>
      </c>
      <c r="C91" s="21" t="s">
        <v>206</v>
      </c>
      <c r="D91" s="21" t="s">
        <v>208</v>
      </c>
      <c r="E91" s="21"/>
      <c r="F91" s="21"/>
      <c r="G91" s="21"/>
    </row>
    <row r="92" spans="1:7" ht="19.5" thickBot="1">
      <c r="A92" s="20" t="s">
        <v>102</v>
      </c>
      <c r="B92" s="21" t="s">
        <v>206</v>
      </c>
      <c r="C92" s="21" t="s">
        <v>206</v>
      </c>
      <c r="D92" s="21" t="s">
        <v>208</v>
      </c>
      <c r="E92" s="21">
        <f>SUM(E46+E49+E52+E57+E78+E85+E88)</f>
        <v>828444.27</v>
      </c>
      <c r="F92" s="21">
        <f t="shared" ref="F92:G92" si="9">SUM(F46+F49+F52+F57+F78+F85+F88)</f>
        <v>756743.09700000007</v>
      </c>
      <c r="G92" s="21">
        <f t="shared" si="9"/>
        <v>755105.87</v>
      </c>
    </row>
    <row r="93" spans="1:7" ht="18.75">
      <c r="A93" s="3"/>
    </row>
  </sheetData>
  <mergeCells count="11">
    <mergeCell ref="A8:G8"/>
    <mergeCell ref="A9:G9"/>
    <mergeCell ref="A10:G10"/>
    <mergeCell ref="A11:G11"/>
    <mergeCell ref="A12:G12"/>
    <mergeCell ref="A7:G7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69" fitToHeight="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9"/>
  <sheetViews>
    <sheetView tabSelected="1" workbookViewId="0">
      <selection activeCell="I20" sqref="I20"/>
    </sheetView>
  </sheetViews>
  <sheetFormatPr defaultRowHeight="15"/>
  <cols>
    <col min="1" max="1" width="47.85546875" customWidth="1"/>
    <col min="4" max="4" width="21.42578125" customWidth="1"/>
    <col min="5" max="5" width="10.140625" customWidth="1"/>
    <col min="6" max="6" width="13.42578125" customWidth="1"/>
  </cols>
  <sheetData>
    <row r="1" spans="1:7" ht="28.5" customHeight="1">
      <c r="A1" s="65" t="s">
        <v>141</v>
      </c>
      <c r="B1" s="65"/>
      <c r="C1" s="65"/>
      <c r="D1" s="65"/>
      <c r="E1" s="65"/>
      <c r="F1" s="65"/>
    </row>
    <row r="2" spans="1:7" ht="15" customHeight="1">
      <c r="A2" s="65" t="s">
        <v>142</v>
      </c>
      <c r="B2" s="65"/>
      <c r="C2" s="65"/>
      <c r="D2" s="65"/>
      <c r="E2" s="65"/>
      <c r="F2" s="65"/>
    </row>
    <row r="3" spans="1:7" ht="15" customHeight="1">
      <c r="A3" s="65" t="s">
        <v>143</v>
      </c>
      <c r="B3" s="65"/>
      <c r="C3" s="65"/>
      <c r="D3" s="65"/>
      <c r="E3" s="65"/>
      <c r="F3" s="65"/>
    </row>
    <row r="4" spans="1:7" ht="31.5" customHeight="1">
      <c r="A4" s="65" t="s">
        <v>226</v>
      </c>
      <c r="B4" s="65"/>
      <c r="C4" s="65"/>
      <c r="D4" s="65"/>
      <c r="E4" s="65"/>
      <c r="F4" s="65"/>
    </row>
    <row r="5" spans="1:7" ht="15.75">
      <c r="A5" s="35"/>
      <c r="C5" s="54" t="s">
        <v>227</v>
      </c>
      <c r="D5" s="54"/>
      <c r="E5" s="54"/>
      <c r="F5" s="54"/>
      <c r="G5" s="54"/>
    </row>
    <row r="6" spans="1:7" ht="15.75">
      <c r="A6" s="51"/>
      <c r="C6" s="50"/>
      <c r="D6" s="50"/>
      <c r="E6" s="50"/>
      <c r="F6" s="50"/>
      <c r="G6" s="50"/>
    </row>
    <row r="7" spans="1:7" ht="15.75">
      <c r="A7" s="36"/>
    </row>
    <row r="8" spans="1:7" ht="18.75">
      <c r="A8" s="60" t="s">
        <v>144</v>
      </c>
      <c r="B8" s="60"/>
      <c r="C8" s="60"/>
      <c r="D8" s="60"/>
      <c r="E8" s="60"/>
      <c r="F8" s="60"/>
    </row>
    <row r="9" spans="1:7" ht="18.75">
      <c r="A9" s="56" t="s">
        <v>145</v>
      </c>
      <c r="B9" s="56"/>
      <c r="C9" s="56"/>
      <c r="D9" s="56"/>
      <c r="E9" s="56"/>
      <c r="F9" s="56"/>
    </row>
    <row r="10" spans="1:7" ht="18.75">
      <c r="A10" s="56" t="s">
        <v>146</v>
      </c>
      <c r="B10" s="56"/>
      <c r="C10" s="56"/>
      <c r="D10" s="56"/>
      <c r="E10" s="56"/>
      <c r="F10" s="56"/>
    </row>
    <row r="11" spans="1:7" ht="18.75">
      <c r="A11" s="3"/>
    </row>
    <row r="12" spans="1:7" ht="18.75">
      <c r="A12" s="68" t="s">
        <v>147</v>
      </c>
      <c r="B12" s="68"/>
      <c r="C12" s="68"/>
      <c r="D12" s="68"/>
      <c r="E12" s="68"/>
      <c r="F12" s="68"/>
    </row>
    <row r="13" spans="1:7" ht="18.75" customHeight="1">
      <c r="A13" s="69" t="s">
        <v>148</v>
      </c>
      <c r="B13" s="69" t="s">
        <v>149</v>
      </c>
      <c r="C13" s="69" t="s">
        <v>150</v>
      </c>
      <c r="D13" s="69" t="s">
        <v>151</v>
      </c>
      <c r="E13" s="69" t="s">
        <v>152</v>
      </c>
      <c r="F13" s="69" t="s">
        <v>153</v>
      </c>
    </row>
    <row r="14" spans="1:7">
      <c r="A14" s="70"/>
      <c r="B14" s="70"/>
      <c r="C14" s="70"/>
      <c r="D14" s="70"/>
      <c r="E14" s="70"/>
      <c r="F14" s="70"/>
    </row>
    <row r="15" spans="1:7" ht="18.75">
      <c r="A15" s="39">
        <v>1</v>
      </c>
      <c r="B15" s="39">
        <v>2</v>
      </c>
      <c r="C15" s="39">
        <v>3</v>
      </c>
      <c r="D15" s="39">
        <v>4</v>
      </c>
      <c r="E15" s="39">
        <v>5</v>
      </c>
      <c r="F15" s="39">
        <v>6</v>
      </c>
    </row>
    <row r="16" spans="1:7" ht="18.75">
      <c r="A16" s="40" t="s">
        <v>154</v>
      </c>
      <c r="B16" s="41"/>
      <c r="C16" s="41"/>
      <c r="D16" s="41"/>
      <c r="E16" s="41"/>
      <c r="F16" s="42">
        <f>SUM(F17+F31+F33+F36+F40+F45+F57+F63+F65+F70+F73+F77)</f>
        <v>828444</v>
      </c>
    </row>
    <row r="17" spans="1:6" ht="18.75">
      <c r="A17" s="40" t="s">
        <v>15</v>
      </c>
      <c r="B17" s="39" t="s">
        <v>198</v>
      </c>
      <c r="C17" s="39" t="s">
        <v>206</v>
      </c>
      <c r="D17" s="48" t="s">
        <v>208</v>
      </c>
      <c r="E17" s="39">
        <v>0</v>
      </c>
      <c r="F17" s="42">
        <f>SUM(F18:F30)</f>
        <v>33654.299999999996</v>
      </c>
    </row>
    <row r="18" spans="1:6" ht="37.5">
      <c r="A18" s="43" t="s">
        <v>155</v>
      </c>
      <c r="B18" s="44" t="s">
        <v>198</v>
      </c>
      <c r="C18" s="44" t="s">
        <v>61</v>
      </c>
      <c r="D18" s="44">
        <v>9990020300</v>
      </c>
      <c r="E18" s="45">
        <v>500</v>
      </c>
      <c r="F18" s="46">
        <v>1752</v>
      </c>
    </row>
    <row r="19" spans="1:6" ht="37.5">
      <c r="A19" s="43" t="s">
        <v>156</v>
      </c>
      <c r="B19" s="44" t="s">
        <v>198</v>
      </c>
      <c r="C19" s="44" t="s">
        <v>201</v>
      </c>
      <c r="D19" s="44">
        <v>9990021200</v>
      </c>
      <c r="E19" s="45">
        <v>500</v>
      </c>
      <c r="F19" s="46">
        <v>2967</v>
      </c>
    </row>
    <row r="20" spans="1:6" ht="56.25">
      <c r="A20" s="43" t="s">
        <v>157</v>
      </c>
      <c r="B20" s="44" t="s">
        <v>198</v>
      </c>
      <c r="C20" s="44" t="s">
        <v>202</v>
      </c>
      <c r="D20" s="44">
        <v>9990020400</v>
      </c>
      <c r="E20" s="45">
        <v>500</v>
      </c>
      <c r="F20" s="46">
        <v>15791</v>
      </c>
    </row>
    <row r="21" spans="1:6" ht="18.75">
      <c r="A21" s="43"/>
      <c r="B21" s="44"/>
      <c r="C21" s="44"/>
      <c r="D21" s="44"/>
      <c r="E21" s="45"/>
      <c r="F21" s="46"/>
    </row>
    <row r="22" spans="1:6" ht="93.75">
      <c r="A22" s="43" t="s">
        <v>158</v>
      </c>
      <c r="B22" s="44" t="s">
        <v>198</v>
      </c>
      <c r="C22" s="44" t="s">
        <v>202</v>
      </c>
      <c r="D22" s="45">
        <v>9980077710</v>
      </c>
      <c r="E22" s="45">
        <v>530</v>
      </c>
      <c r="F22" s="46">
        <v>441</v>
      </c>
    </row>
    <row r="23" spans="1:6" ht="112.5">
      <c r="A23" s="43" t="s">
        <v>159</v>
      </c>
      <c r="B23" s="44" t="s">
        <v>198</v>
      </c>
      <c r="C23" s="44" t="s">
        <v>202</v>
      </c>
      <c r="D23" s="45">
        <v>9980077720</v>
      </c>
      <c r="E23" s="45">
        <v>530</v>
      </c>
      <c r="F23" s="46">
        <v>441</v>
      </c>
    </row>
    <row r="24" spans="1:6" ht="18.75">
      <c r="A24" s="43" t="s">
        <v>223</v>
      </c>
      <c r="B24" s="44" t="s">
        <v>198</v>
      </c>
      <c r="C24" s="44" t="s">
        <v>204</v>
      </c>
      <c r="D24" s="45">
        <v>9990020400</v>
      </c>
      <c r="E24" s="45">
        <v>500</v>
      </c>
      <c r="F24" s="46">
        <v>8885</v>
      </c>
    </row>
    <row r="25" spans="1:6" ht="37.5">
      <c r="A25" s="43" t="s">
        <v>160</v>
      </c>
      <c r="B25" s="44" t="s">
        <v>198</v>
      </c>
      <c r="C25" s="44" t="s">
        <v>204</v>
      </c>
      <c r="D25" s="44">
        <v>9990022500</v>
      </c>
      <c r="E25" s="45">
        <v>500</v>
      </c>
      <c r="F25" s="46">
        <v>1738</v>
      </c>
    </row>
    <row r="26" spans="1:6" ht="18.75">
      <c r="A26" s="43" t="s">
        <v>161</v>
      </c>
      <c r="B26" s="44" t="s">
        <v>198</v>
      </c>
      <c r="C26" s="45" t="s">
        <v>60</v>
      </c>
      <c r="D26" s="45">
        <v>9990021500</v>
      </c>
      <c r="E26" s="45">
        <v>500</v>
      </c>
      <c r="F26" s="46"/>
    </row>
    <row r="27" spans="1:6" ht="18.75">
      <c r="A27" s="43" t="s">
        <v>162</v>
      </c>
      <c r="B27" s="44" t="s">
        <v>198</v>
      </c>
      <c r="C27" s="45">
        <v>11</v>
      </c>
      <c r="D27" s="44">
        <v>9990700500</v>
      </c>
      <c r="E27" s="45" t="s">
        <v>210</v>
      </c>
      <c r="F27" s="46">
        <v>1500</v>
      </c>
    </row>
    <row r="28" spans="1:6" ht="18.75">
      <c r="A28" s="43" t="s">
        <v>27</v>
      </c>
      <c r="B28" s="44" t="s">
        <v>198</v>
      </c>
      <c r="C28" s="44">
        <v>13</v>
      </c>
      <c r="D28" s="44">
        <v>9980054690</v>
      </c>
      <c r="E28" s="45" t="s">
        <v>211</v>
      </c>
      <c r="F28" s="46"/>
    </row>
    <row r="29" spans="1:6" ht="18.75">
      <c r="A29" s="43" t="s">
        <v>163</v>
      </c>
      <c r="B29" s="44" t="s">
        <v>198</v>
      </c>
      <c r="C29" s="44">
        <v>13</v>
      </c>
      <c r="D29" s="44">
        <v>9980077730</v>
      </c>
      <c r="E29" s="45" t="s">
        <v>212</v>
      </c>
      <c r="F29" s="46">
        <v>138.19999999999999</v>
      </c>
    </row>
    <row r="30" spans="1:6" ht="18.75">
      <c r="A30" s="43" t="s">
        <v>22</v>
      </c>
      <c r="B30" s="44"/>
      <c r="C30" s="44"/>
      <c r="D30" s="44"/>
      <c r="E30" s="45"/>
      <c r="F30" s="46">
        <v>1.1000000000000001</v>
      </c>
    </row>
    <row r="31" spans="1:6" ht="20.25" customHeight="1">
      <c r="A31" s="47" t="s">
        <v>164</v>
      </c>
      <c r="B31" s="39" t="s">
        <v>61</v>
      </c>
      <c r="C31" s="38" t="s">
        <v>206</v>
      </c>
      <c r="D31" s="38" t="s">
        <v>208</v>
      </c>
      <c r="E31" s="39" t="s">
        <v>213</v>
      </c>
      <c r="F31" s="42">
        <f>SUM(F32)</f>
        <v>2813.4</v>
      </c>
    </row>
    <row r="32" spans="1:6" ht="56.25">
      <c r="A32" s="43" t="s">
        <v>165</v>
      </c>
      <c r="B32" s="45" t="s">
        <v>61</v>
      </c>
      <c r="C32" s="45" t="s">
        <v>201</v>
      </c>
      <c r="D32" s="45">
        <v>9980051180</v>
      </c>
      <c r="E32" s="45" t="s">
        <v>212</v>
      </c>
      <c r="F32" s="46">
        <v>2813.4</v>
      </c>
    </row>
    <row r="33" spans="1:6" ht="37.5">
      <c r="A33" s="47" t="s">
        <v>166</v>
      </c>
      <c r="B33" s="38" t="s">
        <v>201</v>
      </c>
      <c r="C33" s="38" t="s">
        <v>206</v>
      </c>
      <c r="D33" s="48" t="s">
        <v>208</v>
      </c>
      <c r="E33" s="49" t="s">
        <v>213</v>
      </c>
      <c r="F33" s="42">
        <f>SUM(F34:F35)</f>
        <v>2297</v>
      </c>
    </row>
    <row r="34" spans="1:6" ht="75">
      <c r="A34" s="43" t="s">
        <v>167</v>
      </c>
      <c r="B34" s="44" t="s">
        <v>201</v>
      </c>
      <c r="C34" s="44" t="s">
        <v>205</v>
      </c>
      <c r="D34" s="44">
        <v>9993029900</v>
      </c>
      <c r="E34" s="45" t="s">
        <v>211</v>
      </c>
      <c r="F34" s="46">
        <v>1947</v>
      </c>
    </row>
    <row r="35" spans="1:6" ht="93.75">
      <c r="A35" s="43" t="s">
        <v>168</v>
      </c>
      <c r="B35" s="44" t="s">
        <v>201</v>
      </c>
      <c r="C35" s="44">
        <v>14</v>
      </c>
      <c r="D35" s="44">
        <v>9993029900</v>
      </c>
      <c r="E35" s="45" t="s">
        <v>211</v>
      </c>
      <c r="F35" s="46">
        <v>350</v>
      </c>
    </row>
    <row r="36" spans="1:6" ht="18.75">
      <c r="A36" s="47" t="s">
        <v>169</v>
      </c>
      <c r="B36" s="38" t="s">
        <v>202</v>
      </c>
      <c r="C36" s="49" t="s">
        <v>206</v>
      </c>
      <c r="D36" s="48" t="s">
        <v>208</v>
      </c>
      <c r="E36" s="49" t="s">
        <v>213</v>
      </c>
      <c r="F36" s="42">
        <f>SUM(F37:F39)</f>
        <v>27737.300000000003</v>
      </c>
    </row>
    <row r="37" spans="1:6" ht="18.75">
      <c r="A37" s="43" t="s">
        <v>170</v>
      </c>
      <c r="B37" s="44" t="s">
        <v>202</v>
      </c>
      <c r="C37" s="44" t="s">
        <v>203</v>
      </c>
      <c r="D37" s="45">
        <v>9990020400</v>
      </c>
      <c r="E37" s="45">
        <v>500</v>
      </c>
      <c r="F37" s="45">
        <v>4825</v>
      </c>
    </row>
    <row r="38" spans="1:6" ht="18" customHeight="1">
      <c r="A38" s="43" t="s">
        <v>105</v>
      </c>
      <c r="B38" s="45" t="s">
        <v>202</v>
      </c>
      <c r="C38" s="45" t="s">
        <v>205</v>
      </c>
      <c r="D38" s="45">
        <v>1530020760</v>
      </c>
      <c r="E38" s="45">
        <v>244</v>
      </c>
      <c r="F38" s="45">
        <v>14634.9</v>
      </c>
    </row>
    <row r="39" spans="1:6" ht="18.75">
      <c r="A39" s="43" t="s">
        <v>171</v>
      </c>
      <c r="B39" s="45" t="s">
        <v>202</v>
      </c>
      <c r="C39" s="45" t="s">
        <v>205</v>
      </c>
      <c r="D39" s="45">
        <v>9993159802</v>
      </c>
      <c r="E39" s="45" t="s">
        <v>211</v>
      </c>
      <c r="F39" s="46">
        <v>8277.4</v>
      </c>
    </row>
    <row r="40" spans="1:6" ht="18.75">
      <c r="A40" s="47" t="s">
        <v>172</v>
      </c>
      <c r="B40" s="38" t="s">
        <v>203</v>
      </c>
      <c r="C40" s="49" t="s">
        <v>206</v>
      </c>
      <c r="D40" s="48" t="s">
        <v>208</v>
      </c>
      <c r="E40" s="49" t="s">
        <v>213</v>
      </c>
      <c r="F40" s="42">
        <f>SUM(F41:F44)</f>
        <v>38588</v>
      </c>
    </row>
    <row r="41" spans="1:6" ht="56.25">
      <c r="A41" s="43" t="s">
        <v>173</v>
      </c>
      <c r="B41" s="44" t="s">
        <v>203</v>
      </c>
      <c r="C41" s="44" t="s">
        <v>201</v>
      </c>
      <c r="D41" s="44">
        <v>9996000500</v>
      </c>
      <c r="E41" s="45">
        <v>500</v>
      </c>
      <c r="F41" s="46">
        <v>28948</v>
      </c>
    </row>
    <row r="42" spans="1:6" ht="18.75">
      <c r="A42" s="43" t="s">
        <v>174</v>
      </c>
      <c r="B42" s="44" t="s">
        <v>203</v>
      </c>
      <c r="C42" s="44" t="s">
        <v>201</v>
      </c>
      <c r="D42" s="45">
        <v>9996000500</v>
      </c>
      <c r="E42" s="45">
        <v>500</v>
      </c>
      <c r="F42" s="46">
        <v>1000</v>
      </c>
    </row>
    <row r="43" spans="1:6" ht="18.75">
      <c r="A43" s="43" t="s">
        <v>224</v>
      </c>
      <c r="B43" s="44" t="s">
        <v>203</v>
      </c>
      <c r="C43" s="44" t="s">
        <v>201</v>
      </c>
      <c r="D43" s="44">
        <v>1920202590</v>
      </c>
      <c r="E43" s="45" t="s">
        <v>211</v>
      </c>
      <c r="F43" s="46">
        <v>8640</v>
      </c>
    </row>
    <row r="44" spans="1:6" ht="18.75">
      <c r="A44" s="43" t="s">
        <v>216</v>
      </c>
      <c r="B44" s="44" t="s">
        <v>203</v>
      </c>
      <c r="C44" s="44" t="s">
        <v>201</v>
      </c>
      <c r="D44" s="44" t="s">
        <v>217</v>
      </c>
      <c r="E44" s="45">
        <v>244</v>
      </c>
      <c r="F44" s="46"/>
    </row>
    <row r="45" spans="1:6" ht="18.75">
      <c r="A45" s="47" t="s">
        <v>140</v>
      </c>
      <c r="B45" s="38" t="s">
        <v>60</v>
      </c>
      <c r="C45" s="49" t="s">
        <v>206</v>
      </c>
      <c r="D45" s="48" t="s">
        <v>208</v>
      </c>
      <c r="E45" s="49" t="s">
        <v>213</v>
      </c>
      <c r="F45" s="42">
        <f>SUM(F46:F56)</f>
        <v>597504</v>
      </c>
    </row>
    <row r="46" spans="1:6" ht="18.75">
      <c r="A46" s="43" t="s">
        <v>175</v>
      </c>
      <c r="B46" s="44" t="s">
        <v>60</v>
      </c>
      <c r="C46" s="44">
        <v>1</v>
      </c>
      <c r="D46" s="44">
        <v>1910106590</v>
      </c>
      <c r="E46" s="45" t="s">
        <v>211</v>
      </c>
      <c r="F46" s="46">
        <v>104599</v>
      </c>
    </row>
    <row r="47" spans="1:6" ht="18.75">
      <c r="A47" s="43" t="s">
        <v>176</v>
      </c>
      <c r="B47" s="44" t="s">
        <v>60</v>
      </c>
      <c r="C47" s="44">
        <v>2</v>
      </c>
      <c r="D47" s="44">
        <v>1910206590</v>
      </c>
      <c r="E47" s="45" t="s">
        <v>211</v>
      </c>
      <c r="F47" s="46">
        <v>388589.7</v>
      </c>
    </row>
    <row r="48" spans="1:6" ht="37.5">
      <c r="A48" s="43" t="s">
        <v>177</v>
      </c>
      <c r="B48" s="44" t="s">
        <v>60</v>
      </c>
      <c r="C48" s="44" t="s">
        <v>201</v>
      </c>
      <c r="D48" s="44">
        <v>9994239900</v>
      </c>
      <c r="E48" s="45" t="s">
        <v>211</v>
      </c>
      <c r="F48" s="46">
        <v>52090</v>
      </c>
    </row>
    <row r="49" spans="1:6" ht="37.5">
      <c r="A49" s="43" t="s">
        <v>178</v>
      </c>
      <c r="B49" s="44" t="s">
        <v>60</v>
      </c>
      <c r="C49" s="44" t="s">
        <v>61</v>
      </c>
      <c r="D49" s="44">
        <v>1920202590</v>
      </c>
      <c r="E49" s="45" t="s">
        <v>211</v>
      </c>
      <c r="F49" s="46">
        <v>11938.8</v>
      </c>
    </row>
    <row r="50" spans="1:6" ht="18.75">
      <c r="A50" s="43" t="s">
        <v>214</v>
      </c>
      <c r="B50" s="44" t="s">
        <v>60</v>
      </c>
      <c r="C50" s="44" t="s">
        <v>61</v>
      </c>
      <c r="D50" s="44" t="s">
        <v>215</v>
      </c>
      <c r="E50" s="45">
        <v>243</v>
      </c>
      <c r="F50" s="46">
        <v>26902.5</v>
      </c>
    </row>
    <row r="51" spans="1:6" ht="37.5">
      <c r="A51" s="43" t="s">
        <v>179</v>
      </c>
      <c r="B51" s="44" t="s">
        <v>60</v>
      </c>
      <c r="C51" s="44" t="s">
        <v>203</v>
      </c>
      <c r="D51" s="44">
        <v>9994299900</v>
      </c>
      <c r="E51" s="45" t="s">
        <v>211</v>
      </c>
      <c r="F51" s="46">
        <v>800</v>
      </c>
    </row>
    <row r="52" spans="1:6" ht="37.5">
      <c r="A52" s="43" t="s">
        <v>67</v>
      </c>
      <c r="B52" s="44" t="s">
        <v>60</v>
      </c>
      <c r="C52" s="44" t="s">
        <v>60</v>
      </c>
      <c r="D52" s="44">
        <v>9994310100</v>
      </c>
      <c r="E52" s="45" t="s">
        <v>211</v>
      </c>
      <c r="F52" s="46">
        <v>100</v>
      </c>
    </row>
    <row r="53" spans="1:6" ht="37.5">
      <c r="A53" s="43" t="s">
        <v>180</v>
      </c>
      <c r="B53" s="44" t="s">
        <v>60</v>
      </c>
      <c r="C53" s="44" t="s">
        <v>205</v>
      </c>
      <c r="D53" s="45">
        <v>9990020400</v>
      </c>
      <c r="E53" s="45">
        <v>500</v>
      </c>
      <c r="F53" s="46"/>
    </row>
    <row r="54" spans="1:6" ht="18.75">
      <c r="A54" s="43" t="s">
        <v>225</v>
      </c>
      <c r="B54" s="44" t="s">
        <v>60</v>
      </c>
      <c r="C54" s="44" t="s">
        <v>205</v>
      </c>
      <c r="D54" s="44">
        <v>9994529900</v>
      </c>
      <c r="E54" s="45" t="s">
        <v>211</v>
      </c>
      <c r="F54" s="46">
        <v>1000</v>
      </c>
    </row>
    <row r="55" spans="1:6" ht="18.75">
      <c r="A55" s="43" t="s">
        <v>73</v>
      </c>
      <c r="B55" s="44" t="s">
        <v>60</v>
      </c>
      <c r="C55" s="44" t="s">
        <v>205</v>
      </c>
      <c r="D55" s="44">
        <v>9994529900</v>
      </c>
      <c r="E55" s="45" t="s">
        <v>211</v>
      </c>
      <c r="F55" s="46">
        <v>10603</v>
      </c>
    </row>
    <row r="56" spans="1:6" ht="37.5">
      <c r="A56" s="43" t="s">
        <v>181</v>
      </c>
      <c r="B56" s="44" t="s">
        <v>60</v>
      </c>
      <c r="C56" s="44" t="s">
        <v>205</v>
      </c>
      <c r="D56" s="44">
        <v>9980007720</v>
      </c>
      <c r="E56" s="45">
        <v>530</v>
      </c>
      <c r="F56" s="46">
        <v>881</v>
      </c>
    </row>
    <row r="57" spans="1:6" ht="18.75">
      <c r="A57" s="47" t="s">
        <v>182</v>
      </c>
      <c r="B57" s="38" t="s">
        <v>207</v>
      </c>
      <c r="C57" s="49" t="s">
        <v>206</v>
      </c>
      <c r="D57" s="48" t="s">
        <v>208</v>
      </c>
      <c r="E57" s="49" t="s">
        <v>213</v>
      </c>
      <c r="F57" s="42">
        <f>SUM(F58:F62)</f>
        <v>28916</v>
      </c>
    </row>
    <row r="58" spans="1:6" ht="56.25">
      <c r="A58" s="43" t="s">
        <v>183</v>
      </c>
      <c r="B58" s="44" t="s">
        <v>207</v>
      </c>
      <c r="C58" s="44" t="s">
        <v>198</v>
      </c>
      <c r="D58" s="44">
        <v>9994409900</v>
      </c>
      <c r="E58" s="45" t="s">
        <v>211</v>
      </c>
      <c r="F58" s="46">
        <v>7327</v>
      </c>
    </row>
    <row r="59" spans="1:6" ht="18.75">
      <c r="A59" s="43" t="s">
        <v>184</v>
      </c>
      <c r="B59" s="44" t="s">
        <v>207</v>
      </c>
      <c r="C59" s="44" t="s">
        <v>198</v>
      </c>
      <c r="D59" s="44">
        <v>9994499000</v>
      </c>
      <c r="E59" s="45" t="s">
        <v>211</v>
      </c>
      <c r="F59" s="46"/>
    </row>
    <row r="60" spans="1:6" ht="18.75">
      <c r="A60" s="43" t="s">
        <v>79</v>
      </c>
      <c r="B60" s="44" t="s">
        <v>207</v>
      </c>
      <c r="C60" s="44" t="s">
        <v>198</v>
      </c>
      <c r="D60" s="44">
        <v>9994429900</v>
      </c>
      <c r="E60" s="45" t="s">
        <v>211</v>
      </c>
      <c r="F60" s="46">
        <v>12675</v>
      </c>
    </row>
    <row r="61" spans="1:6" ht="18.75">
      <c r="A61" s="43" t="s">
        <v>80</v>
      </c>
      <c r="B61" s="44" t="s">
        <v>207</v>
      </c>
      <c r="C61" s="44" t="s">
        <v>198</v>
      </c>
      <c r="D61" s="44">
        <v>9994439900</v>
      </c>
      <c r="E61" s="45" t="s">
        <v>211</v>
      </c>
      <c r="F61" s="46">
        <v>8914</v>
      </c>
    </row>
    <row r="62" spans="1:6" ht="37.5">
      <c r="A62" s="43" t="s">
        <v>180</v>
      </c>
      <c r="B62" s="44" t="s">
        <v>207</v>
      </c>
      <c r="C62" s="44" t="s">
        <v>202</v>
      </c>
      <c r="D62" s="45">
        <v>9990020400</v>
      </c>
      <c r="E62" s="45">
        <v>500</v>
      </c>
      <c r="F62" s="46"/>
    </row>
    <row r="63" spans="1:6" ht="18.75">
      <c r="A63" s="47" t="s">
        <v>185</v>
      </c>
      <c r="B63" s="38">
        <v>11</v>
      </c>
      <c r="C63" s="49" t="s">
        <v>206</v>
      </c>
      <c r="D63" s="48" t="s">
        <v>208</v>
      </c>
      <c r="E63" s="49" t="s">
        <v>213</v>
      </c>
      <c r="F63" s="42">
        <v>1000</v>
      </c>
    </row>
    <row r="64" spans="1:6" ht="18.75">
      <c r="A64" s="43" t="s">
        <v>94</v>
      </c>
      <c r="B64" s="44">
        <v>11</v>
      </c>
      <c r="C64" s="44" t="s">
        <v>198</v>
      </c>
      <c r="D64" s="44">
        <v>9995129700</v>
      </c>
      <c r="E64" s="45">
        <v>500</v>
      </c>
      <c r="F64" s="46">
        <f>SUM(F63)</f>
        <v>1000</v>
      </c>
    </row>
    <row r="65" spans="1:6" ht="18.75">
      <c r="A65" s="47" t="s">
        <v>85</v>
      </c>
      <c r="B65" s="38">
        <v>10</v>
      </c>
      <c r="C65" s="49" t="s">
        <v>206</v>
      </c>
      <c r="D65" s="48" t="s">
        <v>208</v>
      </c>
      <c r="E65" s="49" t="s">
        <v>213</v>
      </c>
      <c r="F65" s="42">
        <f>SUM(F66:F69)</f>
        <v>15967</v>
      </c>
    </row>
    <row r="66" spans="1:6" ht="37.5">
      <c r="A66" s="43" t="s">
        <v>186</v>
      </c>
      <c r="B66" s="44">
        <v>10</v>
      </c>
      <c r="C66" s="44" t="s">
        <v>201</v>
      </c>
      <c r="D66" s="44">
        <v>510351350</v>
      </c>
      <c r="E66" s="45">
        <v>300</v>
      </c>
      <c r="F66" s="46"/>
    </row>
    <row r="67" spans="1:6" ht="37.5">
      <c r="A67" s="43" t="s">
        <v>187</v>
      </c>
      <c r="B67" s="44">
        <v>10</v>
      </c>
      <c r="C67" s="44" t="s">
        <v>202</v>
      </c>
      <c r="D67" s="44">
        <v>2230752600</v>
      </c>
      <c r="E67" s="45">
        <v>313</v>
      </c>
      <c r="F67" s="46"/>
    </row>
    <row r="68" spans="1:6" ht="37.5">
      <c r="A68" s="43" t="s">
        <v>188</v>
      </c>
      <c r="B68" s="45">
        <v>10</v>
      </c>
      <c r="C68" s="44" t="s">
        <v>202</v>
      </c>
      <c r="D68" s="45">
        <v>2250050820</v>
      </c>
      <c r="E68" s="45" t="s">
        <v>212</v>
      </c>
      <c r="F68" s="46">
        <v>8940</v>
      </c>
    </row>
    <row r="69" spans="1:6" ht="37.5">
      <c r="A69" s="43" t="s">
        <v>189</v>
      </c>
      <c r="B69" s="44">
        <v>10</v>
      </c>
      <c r="C69" s="44" t="s">
        <v>202</v>
      </c>
      <c r="D69" s="44">
        <v>2230781520</v>
      </c>
      <c r="E69" s="45">
        <v>314</v>
      </c>
      <c r="F69" s="46">
        <v>7027</v>
      </c>
    </row>
    <row r="70" spans="1:6" ht="18.75">
      <c r="A70" s="47" t="s">
        <v>190</v>
      </c>
      <c r="B70" s="38">
        <v>12</v>
      </c>
      <c r="C70" s="49" t="s">
        <v>206</v>
      </c>
      <c r="D70" s="48" t="s">
        <v>208</v>
      </c>
      <c r="E70" s="49" t="s">
        <v>213</v>
      </c>
      <c r="F70" s="42">
        <f>SUM(F71:F72)</f>
        <v>3341</v>
      </c>
    </row>
    <row r="71" spans="1:6" ht="18.75">
      <c r="A71" s="43" t="s">
        <v>191</v>
      </c>
      <c r="B71" s="44">
        <v>12</v>
      </c>
      <c r="C71" s="44" t="s">
        <v>198</v>
      </c>
      <c r="D71" s="44"/>
      <c r="E71" s="45" t="s">
        <v>211</v>
      </c>
      <c r="F71" s="46"/>
    </row>
    <row r="72" spans="1:6" ht="18.75">
      <c r="A72" s="43" t="s">
        <v>192</v>
      </c>
      <c r="B72" s="44">
        <v>12</v>
      </c>
      <c r="C72" s="44" t="s">
        <v>61</v>
      </c>
      <c r="D72" s="44">
        <v>9994579900</v>
      </c>
      <c r="E72" s="44" t="s">
        <v>211</v>
      </c>
      <c r="F72" s="46">
        <v>3341</v>
      </c>
    </row>
    <row r="73" spans="1:6" ht="18.75" customHeight="1">
      <c r="A73" s="71" t="s">
        <v>193</v>
      </c>
      <c r="B73" s="63">
        <v>13</v>
      </c>
      <c r="C73" s="63" t="s">
        <v>206</v>
      </c>
      <c r="D73" s="63" t="s">
        <v>208</v>
      </c>
      <c r="E73" s="64" t="s">
        <v>213</v>
      </c>
      <c r="F73" s="66">
        <f>SUM(F75)</f>
        <v>1222</v>
      </c>
    </row>
    <row r="74" spans="1:6" ht="18.75" customHeight="1">
      <c r="A74" s="71"/>
      <c r="B74" s="63"/>
      <c r="C74" s="63"/>
      <c r="D74" s="63"/>
      <c r="E74" s="64"/>
      <c r="F74" s="67"/>
    </row>
    <row r="75" spans="1:6" ht="18.75">
      <c r="A75" s="43" t="s">
        <v>194</v>
      </c>
      <c r="B75" s="44">
        <v>13</v>
      </c>
      <c r="C75" s="44" t="s">
        <v>198</v>
      </c>
      <c r="D75" s="44">
        <v>9990650000</v>
      </c>
      <c r="E75" s="44" t="s">
        <v>213</v>
      </c>
      <c r="F75" s="46">
        <v>1222</v>
      </c>
    </row>
    <row r="76" spans="1:6" ht="56.25">
      <c r="A76" s="43" t="s">
        <v>195</v>
      </c>
      <c r="B76" s="44">
        <v>13</v>
      </c>
      <c r="C76" s="44" t="s">
        <v>198</v>
      </c>
      <c r="D76" s="44">
        <v>650200</v>
      </c>
      <c r="E76" s="44" t="s">
        <v>213</v>
      </c>
      <c r="F76" s="46">
        <v>0</v>
      </c>
    </row>
    <row r="77" spans="1:6" ht="18.75">
      <c r="A77" s="47" t="s">
        <v>196</v>
      </c>
      <c r="B77" s="38">
        <v>14</v>
      </c>
      <c r="C77" s="49" t="s">
        <v>206</v>
      </c>
      <c r="D77" s="48" t="s">
        <v>208</v>
      </c>
      <c r="E77" s="49" t="s">
        <v>213</v>
      </c>
      <c r="F77" s="42">
        <f>SUM(F78)</f>
        <v>75404</v>
      </c>
    </row>
    <row r="78" spans="1:6" ht="37.5">
      <c r="A78" s="43" t="s">
        <v>197</v>
      </c>
      <c r="B78" s="44">
        <v>14</v>
      </c>
      <c r="C78" s="44" t="s">
        <v>198</v>
      </c>
      <c r="D78" s="44">
        <v>2610160030</v>
      </c>
      <c r="E78" s="44" t="s">
        <v>212</v>
      </c>
      <c r="F78" s="46">
        <v>75404</v>
      </c>
    </row>
    <row r="79" spans="1:6" ht="18.75">
      <c r="A79" s="37"/>
    </row>
    <row r="80" spans="1:6" ht="18.75">
      <c r="A80" s="37"/>
    </row>
    <row r="81" spans="1:6" ht="18.75">
      <c r="A81" s="37"/>
    </row>
    <row r="82" spans="1:6" ht="18.75">
      <c r="A82" s="37"/>
    </row>
    <row r="83" spans="1:6" ht="18.75">
      <c r="A83" s="37"/>
    </row>
    <row r="84" spans="1:6" ht="18.75">
      <c r="A84" s="37"/>
    </row>
    <row r="85" spans="1:6" ht="18.75">
      <c r="A85" s="55"/>
      <c r="B85" s="55"/>
      <c r="C85" s="55"/>
      <c r="D85" s="55"/>
      <c r="E85" s="55"/>
      <c r="F85" s="55"/>
    </row>
    <row r="86" spans="1:6" ht="18.75">
      <c r="A86" s="55"/>
      <c r="B86" s="55"/>
      <c r="C86" s="55"/>
      <c r="D86" s="55"/>
      <c r="E86" s="55"/>
      <c r="F86" s="55"/>
    </row>
    <row r="87" spans="1:6" ht="18.75">
      <c r="A87" s="37"/>
    </row>
    <row r="88" spans="1:6" ht="18.75">
      <c r="A88" s="55"/>
      <c r="B88" s="55"/>
      <c r="C88" s="55"/>
      <c r="D88" s="55"/>
      <c r="E88" s="55"/>
      <c r="F88" s="55"/>
    </row>
    <row r="89" spans="1:6" ht="18.75">
      <c r="A89" s="55"/>
      <c r="B89" s="55"/>
      <c r="C89" s="55"/>
      <c r="D89" s="55"/>
      <c r="E89" s="55"/>
      <c r="F89" s="55"/>
    </row>
  </sheetData>
  <mergeCells count="25">
    <mergeCell ref="A85:F85"/>
    <mergeCell ref="A86:F86"/>
    <mergeCell ref="A88:F88"/>
    <mergeCell ref="A89:F89"/>
    <mergeCell ref="A8:F8"/>
    <mergeCell ref="A9:F9"/>
    <mergeCell ref="A10:F10"/>
    <mergeCell ref="A12:F12"/>
    <mergeCell ref="A13:A14"/>
    <mergeCell ref="B13:B14"/>
    <mergeCell ref="C13:C14"/>
    <mergeCell ref="D13:D14"/>
    <mergeCell ref="E13:E14"/>
    <mergeCell ref="F13:F14"/>
    <mergeCell ref="A73:A74"/>
    <mergeCell ref="B73:B74"/>
    <mergeCell ref="C73:C74"/>
    <mergeCell ref="D73:D74"/>
    <mergeCell ref="E73:E74"/>
    <mergeCell ref="A1:F1"/>
    <mergeCell ref="A2:F2"/>
    <mergeCell ref="A3:F3"/>
    <mergeCell ref="A4:F4"/>
    <mergeCell ref="F73:F74"/>
    <mergeCell ref="C5:G5"/>
  </mergeCells>
  <pageMargins left="0.7" right="0.7" top="0.75" bottom="0.75" header="0.3" footer="0.3"/>
  <pageSetup paperSize="9" scale="72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№6</vt:lpstr>
      <vt:lpstr>Приложение№6а</vt:lpstr>
      <vt:lpstr>Приложение №6в</vt:lpstr>
      <vt:lpstr>'Приложение №6'!Область_печати</vt:lpstr>
      <vt:lpstr>'Приложение №6в'!Область_печати</vt:lpstr>
      <vt:lpstr>Приложение№6а!Область_печати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2022-12-23T10:51:45Z</dcterms:modified>
</cp:coreProperties>
</file>